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0" windowWidth="23250" windowHeight="8835" activeTab="0"/>
  </bookViews>
  <sheets>
    <sheet name="Лист2" sheetId="1" r:id="rId1"/>
    <sheet name="Лист1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definedNames>
    <definedName name="_xlnm.Print_Area" localSheetId="0">'Лист2'!$A$1:$K$116</definedName>
  </definedNames>
  <calcPr fullCalcOnLoad="1"/>
</workbook>
</file>

<file path=xl/sharedStrings.xml><?xml version="1.0" encoding="utf-8"?>
<sst xmlns="http://schemas.openxmlformats.org/spreadsheetml/2006/main" count="218" uniqueCount="114">
  <si>
    <t>Показатель, единица измерения</t>
  </si>
  <si>
    <t>отчет</t>
  </si>
  <si>
    <t>Производство основных видов сельскохозяйственной продукции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</si>
  <si>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</si>
  <si>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</si>
  <si>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</si>
  <si>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</si>
  <si>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</si>
  <si>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</si>
  <si>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</si>
  <si>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</si>
  <si>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</si>
  <si>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из общего итога - построенные населением за свой счет и с помощью кредитов, тыс. кв. м общей площади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</si>
  <si>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</si>
  <si>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</si>
  <si>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</si>
  <si>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</si>
  <si>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</si>
  <si>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</si>
  <si>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</si>
  <si>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</si>
  <si>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Картофель - всего, тыс. тонн</t>
  </si>
  <si>
    <t>Овощи - всего, тыс. тонн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</si>
  <si>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</si>
  <si>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</si>
  <si>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</si>
  <si>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</si>
  <si>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</si>
  <si>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</si>
  <si>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</si>
  <si>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</si>
  <si>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</si>
  <si>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</si>
  <si>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</si>
  <si>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</si>
  <si>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</si>
  <si>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</si>
  <si>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</si>
  <si>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</si>
  <si>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</si>
  <si>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</si>
  <si>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</si>
  <si>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</si>
  <si>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</si>
  <si>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</si>
  <si>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</si>
  <si>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</si>
  <si>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</si>
  <si>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</si>
  <si>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</si>
  <si>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</si>
  <si>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</si>
  <si>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</si>
  <si>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</si>
  <si>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</si>
  <si>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</si>
  <si>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</si>
  <si>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</si>
  <si>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</si>
  <si>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</si>
  <si>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</si>
  <si>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в том числе в личных подсобных хозяйствах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</si>
  <si>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</si>
  <si>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</si>
  <si>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</si>
  <si>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</si>
  <si>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</si>
  <si>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</si>
  <si>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 xml:space="preserve">   Малое предпринимательство</t>
  </si>
  <si>
    <t>Количество субъектов малого предпринимательства, единиц</t>
  </si>
  <si>
    <t>Численность работников в малом предпринимательстве, человек</t>
  </si>
  <si>
    <t>Объем работ в  строительстве, тыс. руб.</t>
  </si>
  <si>
    <t>Производство основных видов промышленной продукции в натуральном выражении (все виды продукции, производимые на территории поселения)</t>
  </si>
  <si>
    <t>жилых домов предприятиями всех форм собственности и индивидуальными застройщиками, тыс.кв.м общей площади</t>
  </si>
  <si>
    <t>Средняя обеспеченность населения  площадью жилых помещений (на конец года), кв. м. на чел.</t>
  </si>
  <si>
    <t>Общий объем расходов муниципального бюджета на развитие и поддержку малого предпринимательства в расчете на 1 малое предприятие(в рамках муниципальной целевой программы), рублей</t>
  </si>
  <si>
    <t>Количество индивидуальных предпринимателей, зарегистрированных на территории поселения, человек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</si>
  <si>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</si>
  <si>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</si>
  <si>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</si>
  <si>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Численность зарегистрированных безработных, чел.</t>
  </si>
  <si>
    <t>Численность населения в возрасте 1-6 лет за исключением школьников, чел.</t>
  </si>
  <si>
    <t>Социальная сфера</t>
  </si>
  <si>
    <t>Обеспечение электрической энергией, газом, паром; кондиционирование воздуха (D), тыс.руб</t>
  </si>
  <si>
    <t xml:space="preserve">Водоснабжение; водоотве-дение, организация сбора 
и утилизации отходов, 
деятельность по ликвида-ции загрязнений (Е), тыс.руб.
</t>
  </si>
  <si>
    <t>2021г. в % к 2020г.</t>
  </si>
  <si>
    <t>Обеспеченность населения объектами общественного питания, посадочных мест на 1 тыс. населения</t>
  </si>
  <si>
    <t xml:space="preserve">Мясо (скота и птицы) в живом весе), тыс. тонн </t>
  </si>
  <si>
    <t>Консервы плодоовощные,муб</t>
  </si>
  <si>
    <t>Хлеб и хлебобулочные изделия, тыс.тонн</t>
  </si>
  <si>
    <t>Чай, тыс.тонн</t>
  </si>
  <si>
    <t>Конструкции и детали железобетонные, тыс.куб.м.</t>
  </si>
  <si>
    <t>Мебель, тыс.шт.</t>
  </si>
  <si>
    <t>2022 год</t>
  </si>
  <si>
    <t>2022г. в % к 2021г.</t>
  </si>
  <si>
    <t>общеобразовательных школ, ученических мест</t>
  </si>
  <si>
    <t>Количество организаций, зарегистрированных на территории городского поселения, единиц</t>
  </si>
  <si>
    <t>Кондитерские изделия, тыс.тонн</t>
  </si>
  <si>
    <t>Носочные изделия, тыс.пар.</t>
  </si>
  <si>
    <t>2023 год</t>
  </si>
  <si>
    <t>2023г. в % к 2022г.</t>
  </si>
  <si>
    <t>в том числе с твердым покрытием</t>
  </si>
  <si>
    <t>2020 год</t>
  </si>
  <si>
    <t xml:space="preserve">2021 год </t>
  </si>
  <si>
    <t>2024 год</t>
  </si>
  <si>
    <t>2024г. в % к 2023г.</t>
  </si>
  <si>
    <t>Обрабатывающие производства (С), тыс.руб.</t>
  </si>
  <si>
    <t>2019год</t>
  </si>
  <si>
    <t>2020г. в % к 20219г.</t>
  </si>
  <si>
    <t>2021 год</t>
  </si>
  <si>
    <t>2021г. в % к 2022г.</t>
  </si>
  <si>
    <t xml:space="preserve">                                  Приложение                                                                          к постановлению администрации Белореченского городского поселения Белореченского района                                                              от 15.11.2021 года   № 1516</t>
  </si>
  <si>
    <t xml:space="preserve"> Прогноз социально-экономического развития Белореченского городского поселения Белореченского района на 2022 год и плановый период 2023-2024 годы</t>
  </si>
  <si>
    <t xml:space="preserve"> Начальник управления экономического развития                                                                                 С.А.Сердюкова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</si>
</sst>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"/>
    <numFmt numFmtId="180" formatCode="0.0"/>
    <numFmt numFmtId="181" formatCode="#,##0.000"/>
    <numFmt numFmtId="182" formatCode="#,##0.0000"/>
    <numFmt numFmtId="183" formatCode="#,##0.000\ &quot;₽&quot;"/>
    <numFmt numFmtId="184" formatCode="#,##0.00\ &quot;₽&quot;"/>
    <numFmt numFmtId="185" formatCode="#,##0.0\ &quot;₽&quot;"/>
  </numFmts>
  <fonts count="50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49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6" fillId="33" borderId="14" xfId="0" applyFont="1" applyFill="1" applyBorder="1" applyAlignment="1">
      <alignment vertical="center" wrapText="1"/>
    </xf>
    <xf numFmtId="178" fontId="5" fillId="33" borderId="15" xfId="0" applyNumberFormat="1" applyFont="1" applyFill="1" applyBorder="1" applyAlignment="1">
      <alignment/>
    </xf>
    <xf numFmtId="178" fontId="5" fillId="33" borderId="16" xfId="0" applyNumberFormat="1" applyFont="1" applyFill="1" applyBorder="1" applyAlignment="1">
      <alignment/>
    </xf>
    <xf numFmtId="178" fontId="5" fillId="33" borderId="17" xfId="0" applyNumberFormat="1" applyFont="1" applyFill="1" applyBorder="1" applyAlignment="1">
      <alignment/>
    </xf>
    <xf numFmtId="0" fontId="6" fillId="33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wrapText="1" indent="1"/>
    </xf>
    <xf numFmtId="0" fontId="6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181" fontId="5" fillId="33" borderId="15" xfId="0" applyNumberFormat="1" applyFont="1" applyFill="1" applyBorder="1" applyAlignment="1">
      <alignment/>
    </xf>
    <xf numFmtId="0" fontId="6" fillId="33" borderId="14" xfId="0" applyFont="1" applyFill="1" applyBorder="1" applyAlignment="1">
      <alignment horizontal="left"/>
    </xf>
    <xf numFmtId="178" fontId="7" fillId="33" borderId="15" xfId="0" applyNumberFormat="1" applyFont="1" applyFill="1" applyBorder="1" applyAlignment="1">
      <alignment horizontal="left"/>
    </xf>
    <xf numFmtId="178" fontId="7" fillId="33" borderId="16" xfId="0" applyNumberFormat="1" applyFont="1" applyFill="1" applyBorder="1" applyAlignment="1">
      <alignment horizontal="left"/>
    </xf>
    <xf numFmtId="178" fontId="7" fillId="33" borderId="17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178" fontId="5" fillId="32" borderId="15" xfId="0" applyNumberFormat="1" applyFont="1" applyFill="1" applyBorder="1" applyAlignment="1">
      <alignment/>
    </xf>
    <xf numFmtId="178" fontId="5" fillId="32" borderId="16" xfId="0" applyNumberFormat="1" applyFont="1" applyFill="1" applyBorder="1" applyAlignment="1">
      <alignment/>
    </xf>
    <xf numFmtId="178" fontId="5" fillId="32" borderId="17" xfId="0" applyNumberFormat="1" applyFont="1" applyFill="1" applyBorder="1" applyAlignment="1">
      <alignment/>
    </xf>
    <xf numFmtId="0" fontId="5" fillId="32" borderId="14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178" fontId="4" fillId="0" borderId="15" xfId="0" applyNumberFormat="1" applyFont="1" applyFill="1" applyBorder="1" applyAlignment="1">
      <alignment/>
    </xf>
    <xf numFmtId="178" fontId="4" fillId="0" borderId="16" xfId="0" applyNumberFormat="1" applyFont="1" applyFill="1" applyBorder="1" applyAlignment="1">
      <alignment/>
    </xf>
    <xf numFmtId="178" fontId="4" fillId="0" borderId="17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vertical="center" wrapText="1" indent="1"/>
    </xf>
    <xf numFmtId="0" fontId="6" fillId="33" borderId="18" xfId="0" applyFont="1" applyFill="1" applyBorder="1" applyAlignment="1">
      <alignment vertical="center" wrapText="1"/>
    </xf>
    <xf numFmtId="181" fontId="5" fillId="33" borderId="19" xfId="0" applyNumberFormat="1" applyFont="1" applyFill="1" applyBorder="1" applyAlignment="1">
      <alignment/>
    </xf>
    <xf numFmtId="178" fontId="5" fillId="33" borderId="19" xfId="0" applyNumberFormat="1" applyFont="1" applyFill="1" applyBorder="1" applyAlignment="1">
      <alignment/>
    </xf>
    <xf numFmtId="178" fontId="5" fillId="33" borderId="20" xfId="0" applyNumberFormat="1" applyFont="1" applyFill="1" applyBorder="1" applyAlignment="1">
      <alignment/>
    </xf>
    <xf numFmtId="178" fontId="5" fillId="33" borderId="21" xfId="0" applyNumberFormat="1" applyFont="1" applyFill="1" applyBorder="1" applyAlignment="1">
      <alignment/>
    </xf>
    <xf numFmtId="0" fontId="6" fillId="33" borderId="22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wrapText="1"/>
    </xf>
    <xf numFmtId="0" fontId="6" fillId="33" borderId="22" xfId="0" applyFont="1" applyFill="1" applyBorder="1" applyAlignment="1">
      <alignment wrapText="1"/>
    </xf>
    <xf numFmtId="0" fontId="6" fillId="33" borderId="14" xfId="0" applyFont="1" applyFill="1" applyBorder="1" applyAlignment="1">
      <alignment/>
    </xf>
    <xf numFmtId="0" fontId="6" fillId="33" borderId="14" xfId="0" applyFont="1" applyFill="1" applyBorder="1" applyAlignment="1">
      <alignment vertical="top" wrapText="1"/>
    </xf>
    <xf numFmtId="4" fontId="5" fillId="33" borderId="15" xfId="0" applyNumberFormat="1" applyFon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4" fontId="5" fillId="33" borderId="17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 indent="3"/>
    </xf>
    <xf numFmtId="0" fontId="5" fillId="33" borderId="14" xfId="0" applyFont="1" applyFill="1" applyBorder="1" applyAlignment="1">
      <alignment horizontal="left" vertical="center" wrapText="1" indent="5"/>
    </xf>
    <xf numFmtId="0" fontId="5" fillId="33" borderId="15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23" xfId="0" applyFont="1" applyFill="1" applyBorder="1" applyAlignment="1">
      <alignment wrapText="1"/>
    </xf>
    <xf numFmtId="178" fontId="5" fillId="33" borderId="24" xfId="0" applyNumberFormat="1" applyFont="1" applyFill="1" applyBorder="1" applyAlignment="1">
      <alignment/>
    </xf>
    <xf numFmtId="0" fontId="5" fillId="33" borderId="14" xfId="0" applyFont="1" applyFill="1" applyBorder="1" applyAlignment="1">
      <alignment wrapText="1"/>
    </xf>
    <xf numFmtId="3" fontId="5" fillId="33" borderId="15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/>
    </xf>
    <xf numFmtId="3" fontId="5" fillId="33" borderId="17" xfId="0" applyNumberFormat="1" applyFont="1" applyFill="1" applyBorder="1" applyAlignment="1">
      <alignment/>
    </xf>
    <xf numFmtId="0" fontId="5" fillId="33" borderId="23" xfId="0" applyFont="1" applyFill="1" applyBorder="1" applyAlignment="1">
      <alignment wrapText="1"/>
    </xf>
    <xf numFmtId="179" fontId="5" fillId="33" borderId="15" xfId="0" applyNumberFormat="1" applyFont="1" applyFill="1" applyBorder="1" applyAlignment="1">
      <alignment/>
    </xf>
    <xf numFmtId="180" fontId="5" fillId="33" borderId="15" xfId="0" applyNumberFormat="1" applyFont="1" applyFill="1" applyBorder="1" applyAlignment="1">
      <alignment/>
    </xf>
    <xf numFmtId="0" fontId="6" fillId="33" borderId="14" xfId="0" applyFont="1" applyFill="1" applyBorder="1" applyAlignment="1">
      <alignment horizontal="left" vertical="center" wrapText="1" indent="1"/>
    </xf>
    <xf numFmtId="0" fontId="5" fillId="33" borderId="25" xfId="0" applyFont="1" applyFill="1" applyBorder="1" applyAlignment="1">
      <alignment horizontal="left" vertical="center" wrapText="1"/>
    </xf>
    <xf numFmtId="178" fontId="5" fillId="33" borderId="13" xfId="0" applyNumberFormat="1" applyFont="1" applyFill="1" applyBorder="1" applyAlignment="1">
      <alignment/>
    </xf>
    <xf numFmtId="178" fontId="5" fillId="33" borderId="26" xfId="0" applyNumberFormat="1" applyFont="1" applyFill="1" applyBorder="1" applyAlignment="1">
      <alignment/>
    </xf>
    <xf numFmtId="178" fontId="5" fillId="33" borderId="27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6"/>
  <sheetViews>
    <sheetView tabSelected="1" view="pageBreakPreview" zoomScale="87" zoomScaleSheetLayoutView="87" zoomScalePageLayoutView="0" workbookViewId="0" topLeftCell="A1">
      <selection activeCell="D9" sqref="D9"/>
    </sheetView>
  </sheetViews>
  <sheetFormatPr defaultColWidth="9.00390625" defaultRowHeight="48" customHeight="1"/>
  <cols>
    <col min="1" max="1" width="65.625" style="1" customWidth="1"/>
    <col min="2" max="2" width="20.375" style="1" customWidth="1"/>
    <col min="3" max="3" width="27.375" style="1" customWidth="1"/>
    <col min="4" max="4" width="18.00390625" style="1" customWidth="1"/>
    <col min="5" max="5" width="18.375" style="1" customWidth="1"/>
    <col min="6" max="6" width="15.125" style="1" customWidth="1"/>
    <col min="7" max="7" width="18.75390625" style="1" customWidth="1"/>
    <col min="8" max="8" width="13.75390625" style="1" customWidth="1"/>
    <col min="9" max="9" width="25.25390625" style="1" customWidth="1"/>
    <col min="10" max="10" width="13.375" style="1" customWidth="1"/>
    <col min="11" max="11" width="9.125" style="1" hidden="1" customWidth="1"/>
    <col min="12" max="16384" width="9.125" style="1" customWidth="1"/>
  </cols>
  <sheetData>
    <row r="2" spans="1:10" ht="116.25" customHeight="1">
      <c r="A2" s="69"/>
      <c r="B2" s="69"/>
      <c r="C2" s="69"/>
      <c r="D2" s="69"/>
      <c r="E2" s="69"/>
      <c r="F2" s="69"/>
      <c r="G2" s="70" t="s">
        <v>111</v>
      </c>
      <c r="H2" s="70"/>
      <c r="I2" s="70"/>
      <c r="J2" s="70"/>
    </row>
    <row r="3" spans="1:10" ht="48" customHeight="1">
      <c r="A3" s="79" t="s">
        <v>112</v>
      </c>
      <c r="B3" s="80"/>
      <c r="C3" s="80"/>
      <c r="D3" s="80"/>
      <c r="E3" s="80"/>
      <c r="F3" s="80"/>
      <c r="G3" s="80"/>
      <c r="H3" s="80"/>
      <c r="I3" s="80"/>
      <c r="J3" s="24"/>
    </row>
    <row r="4" ht="48" customHeight="1" thickBot="1"/>
    <row r="5" spans="1:10" ht="48" customHeight="1">
      <c r="A5" s="71" t="s">
        <v>0</v>
      </c>
      <c r="B5" s="2" t="s">
        <v>102</v>
      </c>
      <c r="C5" s="3" t="s">
        <v>103</v>
      </c>
      <c r="D5" s="73" t="s">
        <v>85</v>
      </c>
      <c r="E5" s="4" t="s">
        <v>93</v>
      </c>
      <c r="F5" s="73" t="s">
        <v>94</v>
      </c>
      <c r="G5" s="4" t="s">
        <v>99</v>
      </c>
      <c r="H5" s="75" t="s">
        <v>100</v>
      </c>
      <c r="I5" s="4" t="s">
        <v>104</v>
      </c>
      <c r="J5" s="77" t="s">
        <v>105</v>
      </c>
    </row>
    <row r="6" spans="1:10" ht="48" customHeight="1" thickBot="1">
      <c r="A6" s="72"/>
      <c r="B6" s="5" t="s">
        <v>1</v>
      </c>
      <c r="C6" s="6" t="s">
        <v>15</v>
      </c>
      <c r="D6" s="74"/>
      <c r="E6" s="6" t="s">
        <v>16</v>
      </c>
      <c r="F6" s="74"/>
      <c r="G6" s="6" t="s">
        <v>16</v>
      </c>
      <c r="H6" s="76"/>
      <c r="I6" s="6" t="s">
        <v>16</v>
      </c>
      <c r="J6" s="78"/>
    </row>
    <row r="7" spans="1:10" s="8" customFormat="1" ht="60.75" customHeight="1">
      <c r="A7" s="35" t="s">
        <v>28</v>
      </c>
      <c r="B7" s="36">
        <v>51.405</v>
      </c>
      <c r="C7" s="36">
        <v>51.355</v>
      </c>
      <c r="D7" s="37">
        <f>C7/B7*100</f>
        <v>99.9027331971598</v>
      </c>
      <c r="E7" s="36">
        <v>51.194</v>
      </c>
      <c r="F7" s="37">
        <f>E7/C7*100</f>
        <v>99.68649595949762</v>
      </c>
      <c r="G7" s="36">
        <v>51.082</v>
      </c>
      <c r="H7" s="38">
        <f>G7/E7*100</f>
        <v>99.78122436222995</v>
      </c>
      <c r="I7" s="36">
        <v>50.908</v>
      </c>
      <c r="J7" s="39">
        <f>I7/G7*100</f>
        <v>99.65937120707882</v>
      </c>
    </row>
    <row r="8" spans="1:10" s="8" customFormat="1" ht="48" customHeight="1">
      <c r="A8" s="40" t="s">
        <v>30</v>
      </c>
      <c r="B8" s="11">
        <v>30.7</v>
      </c>
      <c r="C8" s="11">
        <v>30.7</v>
      </c>
      <c r="D8" s="11">
        <f>C8/B8*100</f>
        <v>100</v>
      </c>
      <c r="E8" s="11">
        <v>30.7</v>
      </c>
      <c r="F8" s="11">
        <f>E8/C8*100</f>
        <v>100</v>
      </c>
      <c r="G8" s="11">
        <v>30.7</v>
      </c>
      <c r="H8" s="12">
        <f>G8/E8*100</f>
        <v>100</v>
      </c>
      <c r="I8" s="11">
        <v>30.7</v>
      </c>
      <c r="J8" s="13">
        <f>I8/G8*100</f>
        <v>100</v>
      </c>
    </row>
    <row r="9" spans="1:10" s="8" customFormat="1" ht="48" customHeight="1">
      <c r="A9" s="40" t="s">
        <v>29</v>
      </c>
      <c r="B9" s="11">
        <v>29.8</v>
      </c>
      <c r="C9" s="11">
        <v>29.8</v>
      </c>
      <c r="D9" s="11">
        <f>C9/B9*100</f>
        <v>100</v>
      </c>
      <c r="E9" s="11">
        <v>31.9</v>
      </c>
      <c r="F9" s="11">
        <f>E9/C9*100</f>
        <v>107.0469798657718</v>
      </c>
      <c r="G9" s="11">
        <v>32.8</v>
      </c>
      <c r="H9" s="12">
        <f>G9/E9*100</f>
        <v>102.82131661442007</v>
      </c>
      <c r="I9" s="11">
        <v>33.4</v>
      </c>
      <c r="J9" s="13">
        <f>I9/G9*100</f>
        <v>101.82926829268293</v>
      </c>
    </row>
    <row r="10" spans="1:10" s="7" customFormat="1" ht="48" customHeight="1">
      <c r="A10" s="10" t="s">
        <v>43</v>
      </c>
      <c r="B10" s="11">
        <v>13.5</v>
      </c>
      <c r="C10" s="11">
        <v>13.5</v>
      </c>
      <c r="D10" s="11">
        <f>C10/B10*100</f>
        <v>100</v>
      </c>
      <c r="E10" s="11">
        <v>13.5</v>
      </c>
      <c r="F10" s="11">
        <f>E10/C10*100</f>
        <v>100</v>
      </c>
      <c r="G10" s="11">
        <v>13.5</v>
      </c>
      <c r="H10" s="12">
        <f>G10/E10*100</f>
        <v>100</v>
      </c>
      <c r="I10" s="11">
        <v>13.5</v>
      </c>
      <c r="J10" s="13">
        <f>I10/G10*100</f>
        <v>100</v>
      </c>
    </row>
    <row r="11" spans="1:10" s="7" customFormat="1" ht="60.75" customHeight="1">
      <c r="A11" s="40" t="s">
        <v>32</v>
      </c>
      <c r="B11" s="11">
        <v>16.5</v>
      </c>
      <c r="C11" s="11">
        <v>16.6</v>
      </c>
      <c r="D11" s="11">
        <f aca="true" t="shared" si="0" ref="D11:D22">C11/B11*100</f>
        <v>100.60606060606061</v>
      </c>
      <c r="E11" s="11">
        <v>16.7</v>
      </c>
      <c r="F11" s="11">
        <f>E11/C11*100</f>
        <v>100.6024096385542</v>
      </c>
      <c r="G11" s="11">
        <v>16.8</v>
      </c>
      <c r="H11" s="12">
        <f>G11/E11*100</f>
        <v>100.5988023952096</v>
      </c>
      <c r="I11" s="11">
        <v>16.9</v>
      </c>
      <c r="J11" s="13">
        <f>I11/G11*100</f>
        <v>100.59523809523809</v>
      </c>
    </row>
    <row r="12" spans="1:10" s="7" customFormat="1" ht="75.75" customHeight="1">
      <c r="A12" s="10" t="s">
        <v>31</v>
      </c>
      <c r="B12" s="11">
        <v>28.9</v>
      </c>
      <c r="C12" s="11">
        <v>30.1</v>
      </c>
      <c r="D12" s="11">
        <f t="shared" si="0"/>
        <v>104.15224913494812</v>
      </c>
      <c r="E12" s="11">
        <v>31.3</v>
      </c>
      <c r="F12" s="11">
        <f aca="true" t="shared" si="1" ref="F12:J22">E12/C12*100</f>
        <v>103.98671096345515</v>
      </c>
      <c r="G12" s="11">
        <v>32.8</v>
      </c>
      <c r="H12" s="12">
        <f t="shared" si="1"/>
        <v>104.79233226837059</v>
      </c>
      <c r="I12" s="11">
        <v>34.1</v>
      </c>
      <c r="J12" s="13">
        <f t="shared" si="1"/>
        <v>103.96341463414636</v>
      </c>
    </row>
    <row r="13" spans="1:10" s="7" customFormat="1" ht="65.25" customHeight="1">
      <c r="A13" s="41" t="s">
        <v>26</v>
      </c>
      <c r="B13" s="11">
        <v>13</v>
      </c>
      <c r="C13" s="11">
        <v>14</v>
      </c>
      <c r="D13" s="11">
        <f t="shared" si="0"/>
        <v>107.6923076923077</v>
      </c>
      <c r="E13" s="11">
        <v>14.2</v>
      </c>
      <c r="F13" s="11">
        <f t="shared" si="1"/>
        <v>101.42857142857142</v>
      </c>
      <c r="G13" s="11">
        <v>14.3</v>
      </c>
      <c r="H13" s="12">
        <f t="shared" si="1"/>
        <v>100.70422535211267</v>
      </c>
      <c r="I13" s="11">
        <v>14.5</v>
      </c>
      <c r="J13" s="13">
        <f t="shared" si="1"/>
        <v>101.3986013986014</v>
      </c>
    </row>
    <row r="14" spans="1:10" s="7" customFormat="1" ht="48" customHeight="1">
      <c r="A14" s="42" t="s">
        <v>80</v>
      </c>
      <c r="B14" s="11">
        <v>3261</v>
      </c>
      <c r="C14" s="11">
        <v>1270</v>
      </c>
      <c r="D14" s="11">
        <f t="shared" si="0"/>
        <v>38.945108862312175</v>
      </c>
      <c r="E14" s="11">
        <v>1220</v>
      </c>
      <c r="F14" s="11">
        <f t="shared" si="1"/>
        <v>96.06299212598425</v>
      </c>
      <c r="G14" s="11">
        <v>1150</v>
      </c>
      <c r="H14" s="12">
        <f t="shared" si="1"/>
        <v>94.26229508196722</v>
      </c>
      <c r="I14" s="11">
        <v>1100</v>
      </c>
      <c r="J14" s="13">
        <f t="shared" si="1"/>
        <v>95.65217391304348</v>
      </c>
    </row>
    <row r="15" spans="1:10" s="7" customFormat="1" ht="87" customHeight="1">
      <c r="A15" s="40" t="s">
        <v>27</v>
      </c>
      <c r="B15" s="11">
        <v>5.3</v>
      </c>
      <c r="C15" s="11">
        <v>1.3</v>
      </c>
      <c r="D15" s="11">
        <f t="shared" si="0"/>
        <v>24.528301886792455</v>
      </c>
      <c r="E15" s="11">
        <v>1.2</v>
      </c>
      <c r="F15" s="11">
        <f t="shared" si="1"/>
        <v>92.3076923076923</v>
      </c>
      <c r="G15" s="11">
        <v>1</v>
      </c>
      <c r="H15" s="12">
        <f t="shared" si="1"/>
        <v>83.33333333333334</v>
      </c>
      <c r="I15" s="11">
        <v>0.9</v>
      </c>
      <c r="J15" s="13">
        <f t="shared" si="1"/>
        <v>90</v>
      </c>
    </row>
    <row r="16" spans="1:10" s="7" customFormat="1" ht="48" customHeight="1">
      <c r="A16" s="10" t="s">
        <v>17</v>
      </c>
      <c r="B16" s="11">
        <v>1225446.13</v>
      </c>
      <c r="C16" s="11">
        <v>1249955.05</v>
      </c>
      <c r="D16" s="11">
        <f t="shared" si="0"/>
        <v>101.99999978783238</v>
      </c>
      <c r="E16" s="11">
        <v>1274954.2</v>
      </c>
      <c r="F16" s="11">
        <f t="shared" si="1"/>
        <v>102.00000392014097</v>
      </c>
      <c r="G16" s="11">
        <v>1300453.3</v>
      </c>
      <c r="H16" s="12">
        <f t="shared" si="1"/>
        <v>102.00000125494704</v>
      </c>
      <c r="I16" s="11">
        <v>1326462.35</v>
      </c>
      <c r="J16" s="13">
        <f t="shared" si="1"/>
        <v>101.99999876965977</v>
      </c>
    </row>
    <row r="17" spans="1:10" s="8" customFormat="1" ht="48" customHeight="1">
      <c r="A17" s="10" t="s">
        <v>33</v>
      </c>
      <c r="B17" s="11">
        <v>25796.6</v>
      </c>
      <c r="C17" s="11">
        <v>1625</v>
      </c>
      <c r="D17" s="11">
        <f t="shared" si="0"/>
        <v>6.29927975004458</v>
      </c>
      <c r="E17" s="11">
        <v>0</v>
      </c>
      <c r="F17" s="11">
        <f t="shared" si="1"/>
        <v>0</v>
      </c>
      <c r="G17" s="11">
        <v>0</v>
      </c>
      <c r="H17" s="12">
        <v>0</v>
      </c>
      <c r="I17" s="11">
        <v>0</v>
      </c>
      <c r="J17" s="13">
        <v>0</v>
      </c>
    </row>
    <row r="18" spans="1:10" s="7" customFormat="1" ht="48" customHeight="1">
      <c r="A18" s="10" t="s">
        <v>34</v>
      </c>
      <c r="B18" s="11">
        <f>B16-B17</f>
        <v>1199649.5299999998</v>
      </c>
      <c r="C18" s="11">
        <f>C16-C17</f>
        <v>1248330.05</v>
      </c>
      <c r="D18" s="11">
        <f t="shared" si="0"/>
        <v>104.05789514209206</v>
      </c>
      <c r="E18" s="11">
        <f>E16-E17</f>
        <v>1274954.2</v>
      </c>
      <c r="F18" s="11">
        <f t="shared" si="1"/>
        <v>102.13278131051959</v>
      </c>
      <c r="G18" s="11">
        <f>G16-G17</f>
        <v>1300453.3</v>
      </c>
      <c r="H18" s="12">
        <f t="shared" si="1"/>
        <v>102.00000125494704</v>
      </c>
      <c r="I18" s="11">
        <f>I16-I17</f>
        <v>1326462.35</v>
      </c>
      <c r="J18" s="13">
        <f t="shared" si="1"/>
        <v>101.99999876965977</v>
      </c>
    </row>
    <row r="19" spans="1:10" s="7" customFormat="1" ht="48" customHeight="1">
      <c r="A19" s="10" t="s">
        <v>35</v>
      </c>
      <c r="B19" s="11">
        <v>5227942</v>
      </c>
      <c r="C19" s="11">
        <v>5434154</v>
      </c>
      <c r="D19" s="11">
        <f t="shared" si="0"/>
        <v>103.94442019440919</v>
      </c>
      <c r="E19" s="11">
        <v>5651520.2</v>
      </c>
      <c r="F19" s="11">
        <f t="shared" si="1"/>
        <v>104.00000073608516</v>
      </c>
      <c r="G19" s="11">
        <v>5877580</v>
      </c>
      <c r="H19" s="12">
        <f>G19/E19*100</f>
        <v>103.999982164091</v>
      </c>
      <c r="I19" s="11">
        <v>6112684.2</v>
      </c>
      <c r="J19" s="13">
        <f t="shared" si="1"/>
        <v>104.000017013805</v>
      </c>
    </row>
    <row r="20" spans="1:10" s="9" customFormat="1" ht="48" customHeight="1">
      <c r="A20" s="43" t="s">
        <v>106</v>
      </c>
      <c r="B20" s="11">
        <v>12510378.8</v>
      </c>
      <c r="C20" s="11">
        <v>13543389</v>
      </c>
      <c r="D20" s="11">
        <f t="shared" si="0"/>
        <v>108.2572255925616</v>
      </c>
      <c r="E20" s="11">
        <v>14447196</v>
      </c>
      <c r="F20" s="11">
        <f t="shared" si="1"/>
        <v>106.67341830024965</v>
      </c>
      <c r="G20" s="11">
        <v>15404820</v>
      </c>
      <c r="H20" s="12">
        <f t="shared" si="1"/>
        <v>106.6284419481815</v>
      </c>
      <c r="I20" s="11">
        <v>16483157.4</v>
      </c>
      <c r="J20" s="13">
        <f t="shared" si="1"/>
        <v>107</v>
      </c>
    </row>
    <row r="21" spans="1:10" s="9" customFormat="1" ht="69" customHeight="1">
      <c r="A21" s="10" t="s">
        <v>83</v>
      </c>
      <c r="B21" s="11">
        <v>330800</v>
      </c>
      <c r="C21" s="11">
        <v>342378</v>
      </c>
      <c r="D21" s="11">
        <f t="shared" si="0"/>
        <v>103.49999999999999</v>
      </c>
      <c r="E21" s="11">
        <v>354361.2</v>
      </c>
      <c r="F21" s="11">
        <f t="shared" si="1"/>
        <v>103.49999123775477</v>
      </c>
      <c r="G21" s="11">
        <v>366763.8</v>
      </c>
      <c r="H21" s="12">
        <f t="shared" si="1"/>
        <v>103.4999881476866</v>
      </c>
      <c r="I21" s="11">
        <v>379600.6</v>
      </c>
      <c r="J21" s="13">
        <f t="shared" si="1"/>
        <v>103.50001826788795</v>
      </c>
    </row>
    <row r="22" spans="1:10" s="9" customFormat="1" ht="48" customHeight="1">
      <c r="A22" s="44" t="s">
        <v>84</v>
      </c>
      <c r="B22" s="11">
        <v>241696.5</v>
      </c>
      <c r="C22" s="11">
        <v>249430.7</v>
      </c>
      <c r="D22" s="11">
        <f t="shared" si="0"/>
        <v>103.19996359070156</v>
      </c>
      <c r="E22" s="11">
        <v>257412.6</v>
      </c>
      <c r="F22" s="11">
        <f>E22/C22*100</f>
        <v>103.20004714736397</v>
      </c>
      <c r="G22" s="11">
        <v>265649.7</v>
      </c>
      <c r="H22" s="12">
        <f t="shared" si="1"/>
        <v>103.19995990872242</v>
      </c>
      <c r="I22" s="11">
        <v>274150.6</v>
      </c>
      <c r="J22" s="13">
        <f t="shared" si="1"/>
        <v>103.20004125734002</v>
      </c>
    </row>
    <row r="23" spans="1:10" ht="110.25" customHeight="1">
      <c r="A23" s="14" t="s">
        <v>72</v>
      </c>
      <c r="B23" s="11"/>
      <c r="C23" s="11"/>
      <c r="D23" s="11"/>
      <c r="E23" s="11"/>
      <c r="F23" s="11"/>
      <c r="G23" s="11"/>
      <c r="H23" s="12"/>
      <c r="I23" s="11"/>
      <c r="J23" s="13"/>
    </row>
    <row r="24" spans="1:10" s="7" customFormat="1" ht="48" customHeight="1">
      <c r="A24" s="15" t="s">
        <v>88</v>
      </c>
      <c r="B24" s="45">
        <v>18</v>
      </c>
      <c r="C24" s="45">
        <v>18</v>
      </c>
      <c r="D24" s="45">
        <f aca="true" t="shared" si="2" ref="D24:D30">C24/B24*100</f>
        <v>100</v>
      </c>
      <c r="E24" s="45">
        <v>18.5</v>
      </c>
      <c r="F24" s="45">
        <f aca="true" t="shared" si="3" ref="F24:F34">E24/C24*100</f>
        <v>102.77777777777777</v>
      </c>
      <c r="G24" s="45">
        <v>19.1</v>
      </c>
      <c r="H24" s="46">
        <f aca="true" t="shared" si="4" ref="H24:H30">G24/E24*100</f>
        <v>103.24324324324326</v>
      </c>
      <c r="I24" s="45">
        <v>21</v>
      </c>
      <c r="J24" s="47">
        <f aca="true" t="shared" si="5" ref="J24:J30">I24/G24*100</f>
        <v>109.94764397905759</v>
      </c>
    </row>
    <row r="25" spans="1:10" s="7" customFormat="1" ht="48" customHeight="1">
      <c r="A25" s="15" t="s">
        <v>97</v>
      </c>
      <c r="B25" s="45">
        <v>0.64</v>
      </c>
      <c r="C25" s="45">
        <v>0.66</v>
      </c>
      <c r="D25" s="45">
        <f t="shared" si="2"/>
        <v>103.125</v>
      </c>
      <c r="E25" s="45">
        <v>0.73</v>
      </c>
      <c r="F25" s="45">
        <f t="shared" si="3"/>
        <v>110.6060606060606</v>
      </c>
      <c r="G25" s="45">
        <v>0.78</v>
      </c>
      <c r="H25" s="46">
        <f t="shared" si="4"/>
        <v>106.84931506849315</v>
      </c>
      <c r="I25" s="45">
        <v>0.78</v>
      </c>
      <c r="J25" s="47">
        <f t="shared" si="5"/>
        <v>100</v>
      </c>
    </row>
    <row r="26" spans="1:10" s="7" customFormat="1" ht="48" customHeight="1">
      <c r="A26" s="15" t="s">
        <v>89</v>
      </c>
      <c r="B26" s="45">
        <v>6.79</v>
      </c>
      <c r="C26" s="45">
        <v>7.3</v>
      </c>
      <c r="D26" s="45">
        <f t="shared" si="2"/>
        <v>107.51104565537555</v>
      </c>
      <c r="E26" s="45">
        <v>7.75</v>
      </c>
      <c r="F26" s="45">
        <f t="shared" si="3"/>
        <v>106.16438356164383</v>
      </c>
      <c r="G26" s="45">
        <v>7.95</v>
      </c>
      <c r="H26" s="46">
        <f t="shared" si="4"/>
        <v>102.58064516129033</v>
      </c>
      <c r="I26" s="45">
        <v>8.2</v>
      </c>
      <c r="J26" s="47">
        <f t="shared" si="5"/>
        <v>103.14465408805032</v>
      </c>
    </row>
    <row r="27" spans="1:10" s="7" customFormat="1" ht="48" customHeight="1">
      <c r="A27" s="15" t="s">
        <v>90</v>
      </c>
      <c r="B27" s="45">
        <v>7.7</v>
      </c>
      <c r="C27" s="45">
        <v>8.3</v>
      </c>
      <c r="D27" s="45">
        <f t="shared" si="2"/>
        <v>107.79220779220779</v>
      </c>
      <c r="E27" s="45">
        <v>8.9</v>
      </c>
      <c r="F27" s="45">
        <f t="shared" si="3"/>
        <v>107.2289156626506</v>
      </c>
      <c r="G27" s="45">
        <v>10.2</v>
      </c>
      <c r="H27" s="46">
        <f t="shared" si="4"/>
        <v>114.6067415730337</v>
      </c>
      <c r="I27" s="45">
        <v>11.5</v>
      </c>
      <c r="J27" s="47">
        <f t="shared" si="5"/>
        <v>112.74509803921569</v>
      </c>
    </row>
    <row r="28" spans="1:10" s="7" customFormat="1" ht="48" customHeight="1">
      <c r="A28" s="15" t="s">
        <v>91</v>
      </c>
      <c r="B28" s="45">
        <v>9.4</v>
      </c>
      <c r="C28" s="45">
        <v>10.5</v>
      </c>
      <c r="D28" s="45">
        <f t="shared" si="2"/>
        <v>111.70212765957446</v>
      </c>
      <c r="E28" s="45">
        <v>11.3</v>
      </c>
      <c r="F28" s="45">
        <f t="shared" si="3"/>
        <v>107.61904761904763</v>
      </c>
      <c r="G28" s="45">
        <v>12.5</v>
      </c>
      <c r="H28" s="46">
        <f t="shared" si="4"/>
        <v>110.61946902654867</v>
      </c>
      <c r="I28" s="45">
        <v>13.5</v>
      </c>
      <c r="J28" s="47">
        <f t="shared" si="5"/>
        <v>108</v>
      </c>
    </row>
    <row r="29" spans="1:10" s="7" customFormat="1" ht="48" customHeight="1">
      <c r="A29" s="15" t="s">
        <v>92</v>
      </c>
      <c r="B29" s="45">
        <v>941.9</v>
      </c>
      <c r="C29" s="45">
        <v>948.19</v>
      </c>
      <c r="D29" s="45">
        <f t="shared" si="2"/>
        <v>100.66779912941928</v>
      </c>
      <c r="E29" s="45">
        <v>977.9</v>
      </c>
      <c r="F29" s="45">
        <f t="shared" si="3"/>
        <v>103.13333825499107</v>
      </c>
      <c r="G29" s="45">
        <v>978.9</v>
      </c>
      <c r="H29" s="46">
        <f t="shared" si="4"/>
        <v>100.10225994477963</v>
      </c>
      <c r="I29" s="45">
        <v>980.87</v>
      </c>
      <c r="J29" s="47">
        <f t="shared" si="5"/>
        <v>100.20124629686381</v>
      </c>
    </row>
    <row r="30" spans="1:10" s="7" customFormat="1" ht="48" customHeight="1">
      <c r="A30" s="15" t="s">
        <v>98</v>
      </c>
      <c r="B30" s="45">
        <v>6000</v>
      </c>
      <c r="C30" s="45">
        <v>8000</v>
      </c>
      <c r="D30" s="45">
        <f t="shared" si="2"/>
        <v>133.33333333333331</v>
      </c>
      <c r="E30" s="45">
        <v>10000</v>
      </c>
      <c r="F30" s="45">
        <f t="shared" si="3"/>
        <v>125</v>
      </c>
      <c r="G30" s="45">
        <v>20000</v>
      </c>
      <c r="H30" s="46">
        <f t="shared" si="4"/>
        <v>200</v>
      </c>
      <c r="I30" s="45">
        <v>30000</v>
      </c>
      <c r="J30" s="47">
        <f t="shared" si="5"/>
        <v>150</v>
      </c>
    </row>
    <row r="31" spans="1:10" ht="48" customHeight="1">
      <c r="A31" s="14" t="s">
        <v>36</v>
      </c>
      <c r="B31" s="11">
        <f>B32+B33+B34</f>
        <v>2836234</v>
      </c>
      <c r="C31" s="11">
        <f>C34+C33+C32</f>
        <v>2663141</v>
      </c>
      <c r="D31" s="11">
        <f>C31/B31*100</f>
        <v>93.89708324489446</v>
      </c>
      <c r="E31" s="11">
        <f>E34+E33+E32</f>
        <v>2717846</v>
      </c>
      <c r="F31" s="11">
        <f t="shared" si="3"/>
        <v>102.05415334749455</v>
      </c>
      <c r="G31" s="11">
        <f>G34+G33+G32</f>
        <v>2788414</v>
      </c>
      <c r="H31" s="12">
        <f>G31/E31*100</f>
        <v>102.59646793821284</v>
      </c>
      <c r="I31" s="11">
        <f>I34+I33+I32</f>
        <v>2831825</v>
      </c>
      <c r="J31" s="13">
        <f>I31/G31*100</f>
        <v>101.5568348172115</v>
      </c>
    </row>
    <row r="32" spans="1:10" s="7" customFormat="1" ht="48" customHeight="1">
      <c r="A32" s="16" t="s">
        <v>58</v>
      </c>
      <c r="B32" s="11">
        <v>2232835</v>
      </c>
      <c r="C32" s="11">
        <v>2090100</v>
      </c>
      <c r="D32" s="11">
        <f>C32/B32*100</f>
        <v>93.60745420060148</v>
      </c>
      <c r="E32" s="11">
        <v>2140251</v>
      </c>
      <c r="F32" s="11">
        <f t="shared" si="3"/>
        <v>102.3994545715516</v>
      </c>
      <c r="G32" s="11">
        <v>2203543</v>
      </c>
      <c r="H32" s="12">
        <f>G32/E32*100</f>
        <v>102.95722324157306</v>
      </c>
      <c r="I32" s="11">
        <v>2235111</v>
      </c>
      <c r="J32" s="13">
        <f>I32/G32*100</f>
        <v>101.43260195058595</v>
      </c>
    </row>
    <row r="33" spans="1:10" s="7" customFormat="1" ht="66.75" customHeight="1">
      <c r="A33" s="16" t="s">
        <v>59</v>
      </c>
      <c r="B33" s="11">
        <v>72143</v>
      </c>
      <c r="C33" s="11">
        <v>68243</v>
      </c>
      <c r="D33" s="11">
        <f>C33/B33*100</f>
        <v>94.59407011075226</v>
      </c>
      <c r="E33" s="11">
        <v>69143</v>
      </c>
      <c r="F33" s="11">
        <f t="shared" si="3"/>
        <v>101.3188165819205</v>
      </c>
      <c r="G33" s="11">
        <v>70020</v>
      </c>
      <c r="H33" s="12">
        <f>G33/E33*100</f>
        <v>101.26838580912023</v>
      </c>
      <c r="I33" s="11">
        <v>72963</v>
      </c>
      <c r="J33" s="13">
        <f>I33/G33*100</f>
        <v>104.20308483290488</v>
      </c>
    </row>
    <row r="34" spans="1:10" s="7" customFormat="1" ht="48" customHeight="1">
      <c r="A34" s="16" t="s">
        <v>60</v>
      </c>
      <c r="B34" s="11">
        <v>531256</v>
      </c>
      <c r="C34" s="11">
        <v>504798</v>
      </c>
      <c r="D34" s="11">
        <f>C34/B34*100</f>
        <v>95.01972683602632</v>
      </c>
      <c r="E34" s="11">
        <v>508452</v>
      </c>
      <c r="F34" s="11">
        <f t="shared" si="3"/>
        <v>100.72385389799483</v>
      </c>
      <c r="G34" s="11">
        <v>514851</v>
      </c>
      <c r="H34" s="12">
        <f>G34/E34*100</f>
        <v>101.258525878549</v>
      </c>
      <c r="I34" s="11">
        <v>523751</v>
      </c>
      <c r="J34" s="13">
        <f>I34/G34*100</f>
        <v>101.7286554750792</v>
      </c>
    </row>
    <row r="35" spans="1:10" ht="48" customHeight="1">
      <c r="A35" s="17" t="s">
        <v>2</v>
      </c>
      <c r="B35" s="11"/>
      <c r="C35" s="11"/>
      <c r="D35" s="11"/>
      <c r="E35" s="11"/>
      <c r="F35" s="11"/>
      <c r="G35" s="11"/>
      <c r="H35" s="12"/>
      <c r="I35" s="11"/>
      <c r="J35" s="13"/>
    </row>
    <row r="36" spans="1:10" s="7" customFormat="1" ht="48" customHeight="1">
      <c r="A36" s="15" t="s">
        <v>21</v>
      </c>
      <c r="B36" s="11">
        <v>1.5</v>
      </c>
      <c r="C36" s="11">
        <v>1.6</v>
      </c>
      <c r="D36" s="11">
        <f aca="true" t="shared" si="6" ref="D36:D50">C36/B36*100</f>
        <v>106.66666666666667</v>
      </c>
      <c r="E36" s="11">
        <v>1.6</v>
      </c>
      <c r="F36" s="11">
        <f aca="true" t="shared" si="7" ref="F36:F50">E36/C36*100</f>
        <v>100</v>
      </c>
      <c r="G36" s="11">
        <v>1.6</v>
      </c>
      <c r="H36" s="12">
        <f aca="true" t="shared" si="8" ref="H36:H50">G36/E36*100</f>
        <v>100</v>
      </c>
      <c r="I36" s="11">
        <v>1.7</v>
      </c>
      <c r="J36" s="13">
        <f aca="true" t="shared" si="9" ref="J36:J50">I36/G36*100</f>
        <v>106.25</v>
      </c>
    </row>
    <row r="37" spans="1:10" s="7" customFormat="1" ht="48" customHeight="1">
      <c r="A37" s="16" t="s">
        <v>61</v>
      </c>
      <c r="B37" s="11">
        <v>1.5</v>
      </c>
      <c r="C37" s="11">
        <v>1.6</v>
      </c>
      <c r="D37" s="11">
        <f t="shared" si="6"/>
        <v>106.66666666666667</v>
      </c>
      <c r="E37" s="11">
        <v>1.6</v>
      </c>
      <c r="F37" s="11">
        <f t="shared" si="7"/>
        <v>100</v>
      </c>
      <c r="G37" s="11">
        <v>1.6</v>
      </c>
      <c r="H37" s="12">
        <f t="shared" si="8"/>
        <v>100</v>
      </c>
      <c r="I37" s="11">
        <v>1.7</v>
      </c>
      <c r="J37" s="13">
        <f t="shared" si="9"/>
        <v>106.25</v>
      </c>
    </row>
    <row r="38" spans="1:10" s="7" customFormat="1" ht="48" customHeight="1">
      <c r="A38" s="15" t="s">
        <v>22</v>
      </c>
      <c r="B38" s="11">
        <f>B39+B40</f>
        <v>8.6</v>
      </c>
      <c r="C38" s="11">
        <f>C39+C40</f>
        <v>8.4</v>
      </c>
      <c r="D38" s="11">
        <f t="shared" si="6"/>
        <v>97.67441860465117</v>
      </c>
      <c r="E38" s="11">
        <f>E39+E40</f>
        <v>8.6</v>
      </c>
      <c r="F38" s="11">
        <f t="shared" si="7"/>
        <v>102.38095238095238</v>
      </c>
      <c r="G38" s="11">
        <f>G39+G40</f>
        <v>8.7</v>
      </c>
      <c r="H38" s="12">
        <f t="shared" si="8"/>
        <v>101.16279069767442</v>
      </c>
      <c r="I38" s="11">
        <f>I39+I40</f>
        <v>8.9</v>
      </c>
      <c r="J38" s="13">
        <f t="shared" si="9"/>
        <v>102.29885057471266</v>
      </c>
    </row>
    <row r="39" spans="1:10" s="7" customFormat="1" ht="48" customHeight="1">
      <c r="A39" s="16" t="s">
        <v>58</v>
      </c>
      <c r="B39" s="11">
        <v>5.1</v>
      </c>
      <c r="C39" s="11">
        <v>4.9</v>
      </c>
      <c r="D39" s="11">
        <f t="shared" si="6"/>
        <v>96.07843137254903</v>
      </c>
      <c r="E39" s="11">
        <v>5.1</v>
      </c>
      <c r="F39" s="11">
        <f t="shared" si="7"/>
        <v>104.0816326530612</v>
      </c>
      <c r="G39" s="11">
        <v>5.2</v>
      </c>
      <c r="H39" s="12">
        <f t="shared" si="8"/>
        <v>101.96078431372551</v>
      </c>
      <c r="I39" s="11">
        <v>5.3</v>
      </c>
      <c r="J39" s="13">
        <f t="shared" si="9"/>
        <v>101.92307692307692</v>
      </c>
    </row>
    <row r="40" spans="1:10" s="7" customFormat="1" ht="48" customHeight="1">
      <c r="A40" s="16" t="s">
        <v>61</v>
      </c>
      <c r="B40" s="11">
        <v>3.5</v>
      </c>
      <c r="C40" s="11">
        <v>3.5</v>
      </c>
      <c r="D40" s="11">
        <f t="shared" si="6"/>
        <v>100</v>
      </c>
      <c r="E40" s="11">
        <v>3.5</v>
      </c>
      <c r="F40" s="11">
        <f t="shared" si="7"/>
        <v>100</v>
      </c>
      <c r="G40" s="11">
        <v>3.5</v>
      </c>
      <c r="H40" s="12">
        <f t="shared" si="8"/>
        <v>100</v>
      </c>
      <c r="I40" s="11">
        <v>3.6</v>
      </c>
      <c r="J40" s="13">
        <f t="shared" si="9"/>
        <v>102.85714285714288</v>
      </c>
    </row>
    <row r="41" spans="1:10" s="7" customFormat="1" ht="48" customHeight="1">
      <c r="A41" s="18" t="s">
        <v>44</v>
      </c>
      <c r="B41" s="11">
        <v>0.5</v>
      </c>
      <c r="C41" s="11">
        <v>0.5</v>
      </c>
      <c r="D41" s="11">
        <f t="shared" si="6"/>
        <v>100</v>
      </c>
      <c r="E41" s="11">
        <v>0.5</v>
      </c>
      <c r="F41" s="11">
        <f t="shared" si="7"/>
        <v>100</v>
      </c>
      <c r="G41" s="11">
        <v>0.5</v>
      </c>
      <c r="H41" s="12">
        <f t="shared" si="8"/>
        <v>100</v>
      </c>
      <c r="I41" s="11">
        <v>0.5</v>
      </c>
      <c r="J41" s="13">
        <f t="shared" si="9"/>
        <v>100</v>
      </c>
    </row>
    <row r="42" spans="1:10" s="7" customFormat="1" ht="48" customHeight="1">
      <c r="A42" s="16" t="s">
        <v>61</v>
      </c>
      <c r="B42" s="11">
        <v>0.5</v>
      </c>
      <c r="C42" s="11">
        <v>0.5</v>
      </c>
      <c r="D42" s="11">
        <f t="shared" si="6"/>
        <v>100</v>
      </c>
      <c r="E42" s="11">
        <v>0.5</v>
      </c>
      <c r="F42" s="11">
        <f t="shared" si="7"/>
        <v>100</v>
      </c>
      <c r="G42" s="11">
        <v>0.5</v>
      </c>
      <c r="H42" s="12">
        <f t="shared" si="8"/>
        <v>100</v>
      </c>
      <c r="I42" s="11">
        <v>0.5</v>
      </c>
      <c r="J42" s="13">
        <f t="shared" si="9"/>
        <v>100</v>
      </c>
    </row>
    <row r="43" spans="1:10" s="7" customFormat="1" ht="48" customHeight="1">
      <c r="A43" s="15" t="s">
        <v>87</v>
      </c>
      <c r="B43" s="11">
        <f>B44+B45</f>
        <v>0.85</v>
      </c>
      <c r="C43" s="11">
        <f>C44+C45</f>
        <v>0.871</v>
      </c>
      <c r="D43" s="11">
        <f t="shared" si="6"/>
        <v>102.47058823529412</v>
      </c>
      <c r="E43" s="11">
        <f>E44+E45</f>
        <v>0.913</v>
      </c>
      <c r="F43" s="11">
        <f t="shared" si="7"/>
        <v>104.82204362801377</v>
      </c>
      <c r="G43" s="11">
        <f>G44+G45</f>
        <v>0.9530000000000001</v>
      </c>
      <c r="H43" s="12">
        <f t="shared" si="8"/>
        <v>104.38116100766703</v>
      </c>
      <c r="I43" s="11">
        <f>I44+I45</f>
        <v>0.975</v>
      </c>
      <c r="J43" s="13">
        <f t="shared" si="9"/>
        <v>102.30849947534102</v>
      </c>
    </row>
    <row r="44" spans="1:10" s="7" customFormat="1" ht="48" customHeight="1">
      <c r="A44" s="16" t="s">
        <v>58</v>
      </c>
      <c r="B44" s="19">
        <v>0.59</v>
      </c>
      <c r="C44" s="45">
        <v>0.6</v>
      </c>
      <c r="D44" s="11">
        <f t="shared" si="6"/>
        <v>101.69491525423729</v>
      </c>
      <c r="E44" s="45">
        <v>0.64</v>
      </c>
      <c r="F44" s="45">
        <f t="shared" si="7"/>
        <v>106.66666666666667</v>
      </c>
      <c r="G44" s="45">
        <v>0.68</v>
      </c>
      <c r="H44" s="46">
        <f t="shared" si="8"/>
        <v>106.25</v>
      </c>
      <c r="I44" s="45">
        <v>0.7</v>
      </c>
      <c r="J44" s="13">
        <f t="shared" si="9"/>
        <v>102.94117647058823</v>
      </c>
    </row>
    <row r="45" spans="1:10" s="7" customFormat="1" ht="48" customHeight="1">
      <c r="A45" s="16" t="s">
        <v>61</v>
      </c>
      <c r="B45" s="19">
        <v>0.26</v>
      </c>
      <c r="C45" s="19">
        <v>0.271</v>
      </c>
      <c r="D45" s="45">
        <f t="shared" si="6"/>
        <v>104.23076923076924</v>
      </c>
      <c r="E45" s="19">
        <v>0.273</v>
      </c>
      <c r="F45" s="45">
        <f t="shared" si="7"/>
        <v>100.7380073800738</v>
      </c>
      <c r="G45" s="19">
        <v>0.273</v>
      </c>
      <c r="H45" s="46">
        <f t="shared" si="8"/>
        <v>100</v>
      </c>
      <c r="I45" s="19">
        <v>0.275</v>
      </c>
      <c r="J45" s="13">
        <f t="shared" si="9"/>
        <v>100.73260073260073</v>
      </c>
    </row>
    <row r="46" spans="1:10" s="7" customFormat="1" ht="48" customHeight="1">
      <c r="A46" s="15" t="s">
        <v>23</v>
      </c>
      <c r="B46" s="11">
        <v>2</v>
      </c>
      <c r="C46" s="11">
        <v>2</v>
      </c>
      <c r="D46" s="45">
        <f t="shared" si="6"/>
        <v>100</v>
      </c>
      <c r="E46" s="45">
        <v>2</v>
      </c>
      <c r="F46" s="45">
        <f t="shared" si="7"/>
        <v>100</v>
      </c>
      <c r="G46" s="45">
        <v>2</v>
      </c>
      <c r="H46" s="46">
        <f t="shared" si="8"/>
        <v>100</v>
      </c>
      <c r="I46" s="45">
        <v>2</v>
      </c>
      <c r="J46" s="13">
        <f t="shared" si="9"/>
        <v>100</v>
      </c>
    </row>
    <row r="47" spans="1:10" s="7" customFormat="1" ht="48" customHeight="1">
      <c r="A47" s="16" t="s">
        <v>61</v>
      </c>
      <c r="B47" s="11">
        <v>2</v>
      </c>
      <c r="C47" s="11">
        <v>2</v>
      </c>
      <c r="D47" s="45">
        <f t="shared" si="6"/>
        <v>100</v>
      </c>
      <c r="E47" s="45">
        <v>2</v>
      </c>
      <c r="F47" s="45">
        <f t="shared" si="7"/>
        <v>100</v>
      </c>
      <c r="G47" s="45">
        <v>2</v>
      </c>
      <c r="H47" s="46">
        <f t="shared" si="8"/>
        <v>100</v>
      </c>
      <c r="I47" s="45">
        <v>2</v>
      </c>
      <c r="J47" s="13">
        <f t="shared" si="9"/>
        <v>100</v>
      </c>
    </row>
    <row r="48" spans="1:10" s="7" customFormat="1" ht="48" customHeight="1">
      <c r="A48" s="15" t="s">
        <v>24</v>
      </c>
      <c r="B48" s="11">
        <f>B49+B50</f>
        <v>23620</v>
      </c>
      <c r="C48" s="11">
        <f>C49+C50</f>
        <v>24235</v>
      </c>
      <c r="D48" s="11">
        <f t="shared" si="6"/>
        <v>102.60372565622353</v>
      </c>
      <c r="E48" s="11">
        <f>E49+E50</f>
        <v>25678</v>
      </c>
      <c r="F48" s="11">
        <f t="shared" si="7"/>
        <v>105.95419847328245</v>
      </c>
      <c r="G48" s="11">
        <f>G49+G50</f>
        <v>25901</v>
      </c>
      <c r="H48" s="12">
        <f t="shared" si="8"/>
        <v>100.86844769841888</v>
      </c>
      <c r="I48" s="11">
        <f>I49+I50</f>
        <v>26106</v>
      </c>
      <c r="J48" s="13">
        <f t="shared" si="9"/>
        <v>100.7914752326165</v>
      </c>
    </row>
    <row r="49" spans="1:10" s="7" customFormat="1" ht="48" customHeight="1">
      <c r="A49" s="16" t="s">
        <v>58</v>
      </c>
      <c r="B49" s="11">
        <v>21410</v>
      </c>
      <c r="C49" s="11">
        <v>22020</v>
      </c>
      <c r="D49" s="11">
        <f t="shared" si="6"/>
        <v>102.84913591779544</v>
      </c>
      <c r="E49" s="11">
        <v>23450</v>
      </c>
      <c r="F49" s="11">
        <f t="shared" si="7"/>
        <v>106.49409627611261</v>
      </c>
      <c r="G49" s="11">
        <v>23640</v>
      </c>
      <c r="H49" s="12">
        <f t="shared" si="8"/>
        <v>100.81023454157783</v>
      </c>
      <c r="I49" s="11">
        <v>23805</v>
      </c>
      <c r="J49" s="13">
        <f t="shared" si="9"/>
        <v>100.69796954314721</v>
      </c>
    </row>
    <row r="50" spans="1:10" s="7" customFormat="1" ht="48" customHeight="1">
      <c r="A50" s="16" t="s">
        <v>61</v>
      </c>
      <c r="B50" s="11">
        <v>2210</v>
      </c>
      <c r="C50" s="11">
        <v>2215</v>
      </c>
      <c r="D50" s="11">
        <f t="shared" si="6"/>
        <v>100.22624434389141</v>
      </c>
      <c r="E50" s="11">
        <v>2228</v>
      </c>
      <c r="F50" s="11">
        <f t="shared" si="7"/>
        <v>100.58690744920993</v>
      </c>
      <c r="G50" s="11">
        <v>2261</v>
      </c>
      <c r="H50" s="12">
        <f t="shared" si="8"/>
        <v>101.48114901256733</v>
      </c>
      <c r="I50" s="11">
        <v>2301</v>
      </c>
      <c r="J50" s="13">
        <f t="shared" si="9"/>
        <v>101.76912870411323</v>
      </c>
    </row>
    <row r="51" spans="1:10" ht="48" customHeight="1">
      <c r="A51" s="14" t="s">
        <v>56</v>
      </c>
      <c r="B51" s="11"/>
      <c r="C51" s="11"/>
      <c r="D51" s="11"/>
      <c r="E51" s="11"/>
      <c r="F51" s="11"/>
      <c r="G51" s="11"/>
      <c r="H51" s="12"/>
      <c r="I51" s="11"/>
      <c r="J51" s="13"/>
    </row>
    <row r="52" spans="1:10" s="7" customFormat="1" ht="48" customHeight="1">
      <c r="A52" s="15" t="s">
        <v>57</v>
      </c>
      <c r="B52" s="11">
        <v>511</v>
      </c>
      <c r="C52" s="11">
        <v>511</v>
      </c>
      <c r="D52" s="11">
        <f aca="true" t="shared" si="10" ref="D52:D67">C52/B52*100</f>
        <v>100</v>
      </c>
      <c r="E52" s="11">
        <v>511</v>
      </c>
      <c r="F52" s="11">
        <f aca="true" t="shared" si="11" ref="F52:F59">E52/C52*100</f>
        <v>100</v>
      </c>
      <c r="G52" s="11">
        <v>511</v>
      </c>
      <c r="H52" s="12">
        <f aca="true" t="shared" si="12" ref="H52:H60">G52/E52*100</f>
        <v>100</v>
      </c>
      <c r="I52" s="11">
        <v>513</v>
      </c>
      <c r="J52" s="13">
        <f aca="true" t="shared" si="13" ref="J52:J57">I52/G52*100</f>
        <v>100.39138943248534</v>
      </c>
    </row>
    <row r="53" spans="1:10" s="7" customFormat="1" ht="48" customHeight="1">
      <c r="A53" s="16" t="s">
        <v>61</v>
      </c>
      <c r="B53" s="11">
        <v>511</v>
      </c>
      <c r="C53" s="11">
        <v>511</v>
      </c>
      <c r="D53" s="11">
        <f t="shared" si="10"/>
        <v>100</v>
      </c>
      <c r="E53" s="11">
        <v>511</v>
      </c>
      <c r="F53" s="11">
        <f t="shared" si="11"/>
        <v>100</v>
      </c>
      <c r="G53" s="11">
        <v>511</v>
      </c>
      <c r="H53" s="12">
        <f t="shared" si="12"/>
        <v>100</v>
      </c>
      <c r="I53" s="11">
        <v>513</v>
      </c>
      <c r="J53" s="13">
        <f t="shared" si="13"/>
        <v>100.39138943248534</v>
      </c>
    </row>
    <row r="54" spans="1:10" s="7" customFormat="1" ht="48" customHeight="1">
      <c r="A54" s="48" t="s">
        <v>62</v>
      </c>
      <c r="B54" s="11">
        <v>371</v>
      </c>
      <c r="C54" s="11">
        <v>371</v>
      </c>
      <c r="D54" s="11">
        <f t="shared" si="10"/>
        <v>100</v>
      </c>
      <c r="E54" s="11">
        <v>371</v>
      </c>
      <c r="F54" s="11">
        <f t="shared" si="11"/>
        <v>100</v>
      </c>
      <c r="G54" s="11">
        <v>372</v>
      </c>
      <c r="H54" s="12">
        <f t="shared" si="12"/>
        <v>100.26954177897574</v>
      </c>
      <c r="I54" s="11">
        <v>373</v>
      </c>
      <c r="J54" s="13">
        <f t="shared" si="13"/>
        <v>100.26881720430107</v>
      </c>
    </row>
    <row r="55" spans="1:10" s="7" customFormat="1" ht="48" customHeight="1">
      <c r="A55" s="49" t="s">
        <v>61</v>
      </c>
      <c r="B55" s="11">
        <v>371</v>
      </c>
      <c r="C55" s="11">
        <v>371</v>
      </c>
      <c r="D55" s="11">
        <f t="shared" si="10"/>
        <v>100</v>
      </c>
      <c r="E55" s="11">
        <v>371</v>
      </c>
      <c r="F55" s="11">
        <f t="shared" si="11"/>
        <v>100</v>
      </c>
      <c r="G55" s="11">
        <v>372</v>
      </c>
      <c r="H55" s="12">
        <f t="shared" si="12"/>
        <v>100.26954177897574</v>
      </c>
      <c r="I55" s="11">
        <v>373</v>
      </c>
      <c r="J55" s="13">
        <f t="shared" si="13"/>
        <v>100.26881720430107</v>
      </c>
    </row>
    <row r="56" spans="1:10" s="7" customFormat="1" ht="48" customHeight="1">
      <c r="A56" s="15" t="s">
        <v>63</v>
      </c>
      <c r="B56" s="11">
        <v>835</v>
      </c>
      <c r="C56" s="11">
        <v>835</v>
      </c>
      <c r="D56" s="11">
        <f t="shared" si="10"/>
        <v>100</v>
      </c>
      <c r="E56" s="11">
        <v>835</v>
      </c>
      <c r="F56" s="11">
        <f t="shared" si="11"/>
        <v>100</v>
      </c>
      <c r="G56" s="11">
        <v>835</v>
      </c>
      <c r="H56" s="12">
        <f t="shared" si="12"/>
        <v>100</v>
      </c>
      <c r="I56" s="11">
        <v>835</v>
      </c>
      <c r="J56" s="13">
        <f t="shared" si="13"/>
        <v>100</v>
      </c>
    </row>
    <row r="57" spans="1:10" s="7" customFormat="1" ht="48" customHeight="1">
      <c r="A57" s="15" t="s">
        <v>64</v>
      </c>
      <c r="B57" s="45">
        <v>209.72</v>
      </c>
      <c r="C57" s="45">
        <v>209.93</v>
      </c>
      <c r="D57" s="11">
        <f t="shared" si="10"/>
        <v>100.10013351134847</v>
      </c>
      <c r="E57" s="45">
        <v>210.15</v>
      </c>
      <c r="F57" s="11">
        <f t="shared" si="11"/>
        <v>100.10479683704092</v>
      </c>
      <c r="G57" s="45">
        <v>210.1</v>
      </c>
      <c r="H57" s="12">
        <f t="shared" si="12"/>
        <v>99.97620747085415</v>
      </c>
      <c r="I57" s="45">
        <v>210.13</v>
      </c>
      <c r="J57" s="13">
        <f t="shared" si="13"/>
        <v>100.01427891480247</v>
      </c>
    </row>
    <row r="58" spans="1:10" ht="48" customHeight="1">
      <c r="A58" s="15"/>
      <c r="B58" s="11"/>
      <c r="C58" s="11"/>
      <c r="D58" s="11"/>
      <c r="E58" s="11"/>
      <c r="F58" s="11"/>
      <c r="G58" s="11"/>
      <c r="H58" s="12"/>
      <c r="I58" s="11"/>
      <c r="J58" s="13"/>
    </row>
    <row r="59" spans="1:10" s="7" customFormat="1" ht="48" customHeight="1">
      <c r="A59" s="41" t="s">
        <v>37</v>
      </c>
      <c r="B59" s="11">
        <v>12300353.1</v>
      </c>
      <c r="C59" s="11">
        <v>13346118</v>
      </c>
      <c r="D59" s="11">
        <f t="shared" si="10"/>
        <v>108.50190959152222</v>
      </c>
      <c r="E59" s="11">
        <v>14475907.4</v>
      </c>
      <c r="F59" s="11">
        <f t="shared" si="11"/>
        <v>108.46530354369712</v>
      </c>
      <c r="G59" s="11">
        <v>15732996.8</v>
      </c>
      <c r="H59" s="12">
        <f t="shared" si="12"/>
        <v>108.68401106240843</v>
      </c>
      <c r="I59" s="11">
        <v>16963825.74</v>
      </c>
      <c r="J59" s="13">
        <f>G59/E59*100</f>
        <v>108.68401106240843</v>
      </c>
    </row>
    <row r="60" spans="1:10" s="7" customFormat="1" ht="53.25" customHeight="1">
      <c r="A60" s="41" t="s">
        <v>38</v>
      </c>
      <c r="B60" s="11">
        <v>565223</v>
      </c>
      <c r="C60" s="11">
        <v>599130</v>
      </c>
      <c r="D60" s="11">
        <f t="shared" si="10"/>
        <v>105.99887124196998</v>
      </c>
      <c r="E60" s="11">
        <v>626025</v>
      </c>
      <c r="F60" s="11">
        <f>C60/B60*100</f>
        <v>105.99887124196998</v>
      </c>
      <c r="G60" s="11">
        <v>663586.5</v>
      </c>
      <c r="H60" s="12">
        <f t="shared" si="12"/>
        <v>106</v>
      </c>
      <c r="I60" s="50">
        <v>703401.69</v>
      </c>
      <c r="J60" s="13">
        <f>G60/E60*100</f>
        <v>106</v>
      </c>
    </row>
    <row r="61" spans="1:10" s="7" customFormat="1" ht="57.75" customHeight="1">
      <c r="A61" s="41" t="s">
        <v>39</v>
      </c>
      <c r="B61" s="11">
        <v>3818816.4</v>
      </c>
      <c r="C61" s="11">
        <v>3933380.89</v>
      </c>
      <c r="D61" s="11">
        <f t="shared" si="10"/>
        <v>102.99999994762776</v>
      </c>
      <c r="E61" s="11">
        <v>4051382</v>
      </c>
      <c r="F61" s="11">
        <f>C61/B61*100</f>
        <v>102.99999994762776</v>
      </c>
      <c r="G61" s="11">
        <v>4172923.8</v>
      </c>
      <c r="H61" s="12">
        <f>E61/C61*100</f>
        <v>102.99999194840244</v>
      </c>
      <c r="I61" s="51">
        <v>4298111.5</v>
      </c>
      <c r="J61" s="13">
        <f>G61/E61*100</f>
        <v>103.00000839219801</v>
      </c>
    </row>
    <row r="62" spans="1:10" s="7" customFormat="1" ht="110.25" customHeight="1">
      <c r="A62" s="41" t="s">
        <v>40</v>
      </c>
      <c r="B62" s="11">
        <v>48300</v>
      </c>
      <c r="C62" s="51">
        <v>50715</v>
      </c>
      <c r="D62" s="11">
        <f t="shared" si="10"/>
        <v>105</v>
      </c>
      <c r="E62" s="11">
        <v>53250.75</v>
      </c>
      <c r="F62" s="11">
        <f>C62/B62*100</f>
        <v>105</v>
      </c>
      <c r="G62" s="11">
        <v>57109.5</v>
      </c>
      <c r="H62" s="12">
        <f>G62/E62*100</f>
        <v>107.24637681159422</v>
      </c>
      <c r="I62" s="11">
        <v>61107.2</v>
      </c>
      <c r="J62" s="13">
        <f>I62/G62*100</f>
        <v>107.00006128577557</v>
      </c>
    </row>
    <row r="63" spans="1:10" s="7" customFormat="1" ht="93" customHeight="1">
      <c r="A63" s="41" t="s">
        <v>41</v>
      </c>
      <c r="B63" s="11">
        <v>1077690.4</v>
      </c>
      <c r="C63" s="11">
        <v>1158190</v>
      </c>
      <c r="D63" s="11">
        <f t="shared" si="10"/>
        <v>107.46964063148378</v>
      </c>
      <c r="E63" s="11">
        <v>1274009</v>
      </c>
      <c r="F63" s="11">
        <f>E63/C63*100</f>
        <v>110.00000000000001</v>
      </c>
      <c r="G63" s="11">
        <v>1401409</v>
      </c>
      <c r="H63" s="12">
        <f>G63/E63*100</f>
        <v>109.99992935685698</v>
      </c>
      <c r="I63" s="11">
        <v>1541549</v>
      </c>
      <c r="J63" s="13">
        <f>I63/G63*100</f>
        <v>109.99993577891965</v>
      </c>
    </row>
    <row r="64" spans="1:10" s="7" customFormat="1" ht="75.75" customHeight="1">
      <c r="A64" s="41" t="s">
        <v>42</v>
      </c>
      <c r="B64" s="11">
        <v>288675.4</v>
      </c>
      <c r="C64" s="11">
        <v>106067.6</v>
      </c>
      <c r="D64" s="11">
        <f t="shared" si="10"/>
        <v>36.742860666340114</v>
      </c>
      <c r="E64" s="11">
        <v>43823.8</v>
      </c>
      <c r="F64" s="11">
        <f>E64/C64*100</f>
        <v>41.316858305458034</v>
      </c>
      <c r="G64" s="11">
        <v>29103.8</v>
      </c>
      <c r="H64" s="12">
        <f>G64/E64*100</f>
        <v>66.41094565053692</v>
      </c>
      <c r="I64" s="11">
        <v>40013.9</v>
      </c>
      <c r="J64" s="13">
        <f>I64/G64*100</f>
        <v>137.4868573863207</v>
      </c>
    </row>
    <row r="65" spans="1:10" s="7" customFormat="1" ht="110.25" customHeight="1">
      <c r="A65" s="52" t="s">
        <v>71</v>
      </c>
      <c r="B65" s="53">
        <v>1352570.4</v>
      </c>
      <c r="C65" s="53">
        <v>1379621.8</v>
      </c>
      <c r="D65" s="11">
        <f>C65/B65*100</f>
        <v>101.99999940853357</v>
      </c>
      <c r="E65" s="53">
        <v>1407214.2</v>
      </c>
      <c r="F65" s="11">
        <f>E65/C65*100</f>
        <v>101.9999973905892</v>
      </c>
      <c r="G65" s="53">
        <v>1435358.5</v>
      </c>
      <c r="H65" s="12">
        <f>G65/E65*100</f>
        <v>102.00000113699818</v>
      </c>
      <c r="I65" s="53">
        <v>1464065.7</v>
      </c>
      <c r="J65" s="13">
        <f>I65/G65*100</f>
        <v>102.00000209007018</v>
      </c>
    </row>
    <row r="66" spans="1:10" ht="48" customHeight="1">
      <c r="A66" s="20" t="s">
        <v>68</v>
      </c>
      <c r="B66" s="21"/>
      <c r="C66" s="21"/>
      <c r="D66" s="21"/>
      <c r="E66" s="21"/>
      <c r="F66" s="21"/>
      <c r="G66" s="21"/>
      <c r="H66" s="22"/>
      <c r="I66" s="21"/>
      <c r="J66" s="23"/>
    </row>
    <row r="67" spans="1:10" s="7" customFormat="1" ht="147.75" customHeight="1">
      <c r="A67" s="54" t="s">
        <v>75</v>
      </c>
      <c r="B67" s="55">
        <v>100000</v>
      </c>
      <c r="C67" s="55">
        <v>100000</v>
      </c>
      <c r="D67" s="55">
        <f t="shared" si="10"/>
        <v>100</v>
      </c>
      <c r="E67" s="55">
        <v>100000</v>
      </c>
      <c r="F67" s="55">
        <f>E67/C67*100</f>
        <v>100</v>
      </c>
      <c r="G67" s="55">
        <v>100000</v>
      </c>
      <c r="H67" s="56">
        <f>G67/E67*100</f>
        <v>100</v>
      </c>
      <c r="I67" s="55">
        <v>100000</v>
      </c>
      <c r="J67" s="57">
        <f>I67/G67*100</f>
        <v>100</v>
      </c>
    </row>
    <row r="68" spans="1:10" s="7" customFormat="1" ht="50.25" customHeight="1">
      <c r="A68" s="58" t="s">
        <v>69</v>
      </c>
      <c r="B68" s="11">
        <v>2413</v>
      </c>
      <c r="C68" s="11">
        <v>2678</v>
      </c>
      <c r="D68" s="11">
        <f>C68/B68*100</f>
        <v>110.98217985909655</v>
      </c>
      <c r="E68" s="11">
        <v>2750</v>
      </c>
      <c r="F68" s="11">
        <f>E68/C68*100</f>
        <v>102.68857356235996</v>
      </c>
      <c r="G68" s="11">
        <v>2850</v>
      </c>
      <c r="H68" s="12">
        <f>G68/E68*100</f>
        <v>103.63636363636364</v>
      </c>
      <c r="I68" s="11">
        <v>2900</v>
      </c>
      <c r="J68" s="13">
        <f>I68/G68*100</f>
        <v>101.75438596491229</v>
      </c>
    </row>
    <row r="69" spans="1:10" s="7" customFormat="1" ht="48" customHeight="1">
      <c r="A69" s="54" t="s">
        <v>70</v>
      </c>
      <c r="B69" s="11">
        <v>4820</v>
      </c>
      <c r="C69" s="11">
        <v>5085</v>
      </c>
      <c r="D69" s="11">
        <f>C69/B69*100</f>
        <v>105.49792531120332</v>
      </c>
      <c r="E69" s="11">
        <v>6351</v>
      </c>
      <c r="F69" s="11">
        <f>E69/C69*100</f>
        <v>124.89675516224187</v>
      </c>
      <c r="G69" s="11">
        <v>6530</v>
      </c>
      <c r="H69" s="12">
        <f>G69/E69*100</f>
        <v>102.81845378680524</v>
      </c>
      <c r="I69" s="11">
        <v>6770</v>
      </c>
      <c r="J69" s="13">
        <f>I69/G69*100</f>
        <v>103.67534456355283</v>
      </c>
    </row>
    <row r="70" spans="1:10" ht="48" customHeight="1">
      <c r="A70" s="14" t="s">
        <v>82</v>
      </c>
      <c r="B70" s="11"/>
      <c r="C70" s="11"/>
      <c r="D70" s="11"/>
      <c r="E70" s="11"/>
      <c r="F70" s="11"/>
      <c r="G70" s="11"/>
      <c r="H70" s="12"/>
      <c r="I70" s="11"/>
      <c r="J70" s="13"/>
    </row>
    <row r="71" spans="1:10" s="7" customFormat="1" ht="48" customHeight="1">
      <c r="A71" s="15" t="s">
        <v>3</v>
      </c>
      <c r="B71" s="45">
        <v>3.8</v>
      </c>
      <c r="C71" s="45">
        <v>3.6</v>
      </c>
      <c r="D71" s="11">
        <f>C71/B71*100</f>
        <v>94.73684210526316</v>
      </c>
      <c r="E71" s="45">
        <v>3.7</v>
      </c>
      <c r="F71" s="11">
        <f>E71/C71*100</f>
        <v>102.77777777777779</v>
      </c>
      <c r="G71" s="45">
        <v>3.7</v>
      </c>
      <c r="H71" s="12">
        <f>G71/E71*100</f>
        <v>100</v>
      </c>
      <c r="I71" s="45">
        <v>3.7</v>
      </c>
      <c r="J71" s="13">
        <f>I71/G71*100</f>
        <v>100</v>
      </c>
    </row>
    <row r="72" spans="1:10" s="7" customFormat="1" ht="48" customHeight="1">
      <c r="A72" s="15" t="s">
        <v>81</v>
      </c>
      <c r="B72" s="11">
        <v>7180</v>
      </c>
      <c r="C72" s="11">
        <v>6065</v>
      </c>
      <c r="D72" s="11">
        <f>C72/B72*100</f>
        <v>84.4707520891365</v>
      </c>
      <c r="E72" s="11">
        <v>6000</v>
      </c>
      <c r="F72" s="11">
        <f>E72/C72*100</f>
        <v>98.92827699917561</v>
      </c>
      <c r="G72" s="11">
        <v>6000</v>
      </c>
      <c r="H72" s="12">
        <f>G72/E72*100</f>
        <v>100</v>
      </c>
      <c r="I72" s="11">
        <v>6000</v>
      </c>
      <c r="J72" s="13">
        <f>I72/G72*100</f>
        <v>100</v>
      </c>
    </row>
    <row r="73" spans="1:10" ht="48" customHeight="1">
      <c r="A73" s="10" t="s">
        <v>4</v>
      </c>
      <c r="B73" s="11"/>
      <c r="C73" s="11"/>
      <c r="D73" s="11"/>
      <c r="E73" s="11"/>
      <c r="F73" s="11"/>
      <c r="G73" s="11"/>
      <c r="H73" s="12"/>
      <c r="I73" s="11"/>
      <c r="J73" s="13"/>
    </row>
    <row r="74" spans="1:10" s="7" customFormat="1" ht="48" customHeight="1">
      <c r="A74" s="15" t="s">
        <v>5</v>
      </c>
      <c r="B74" s="19">
        <v>8.5</v>
      </c>
      <c r="C74" s="19">
        <v>8.7</v>
      </c>
      <c r="D74" s="11">
        <f>C74/B74*100</f>
        <v>102.35294117647058</v>
      </c>
      <c r="E74" s="19">
        <v>8.8</v>
      </c>
      <c r="F74" s="11">
        <f>E74/C74*100</f>
        <v>101.14942528735634</v>
      </c>
      <c r="G74" s="19">
        <v>8.9</v>
      </c>
      <c r="H74" s="12">
        <f>G74/E74*100</f>
        <v>101.13636363636363</v>
      </c>
      <c r="I74" s="19">
        <v>8.9</v>
      </c>
      <c r="J74" s="13">
        <f>I74/G74*100</f>
        <v>100</v>
      </c>
    </row>
    <row r="75" spans="1:10" s="7" customFormat="1" ht="48" customHeight="1">
      <c r="A75" s="15" t="s">
        <v>6</v>
      </c>
      <c r="B75" s="19">
        <v>0.643</v>
      </c>
      <c r="C75" s="19">
        <v>0.63</v>
      </c>
      <c r="D75" s="11">
        <f>C75/B75*100</f>
        <v>97.97822706065318</v>
      </c>
      <c r="E75" s="19">
        <v>0.58</v>
      </c>
      <c r="F75" s="11">
        <f>E75/C75*100</f>
        <v>92.06349206349206</v>
      </c>
      <c r="G75" s="19">
        <v>0.58</v>
      </c>
      <c r="H75" s="12">
        <f>G75/E75*100</f>
        <v>100</v>
      </c>
      <c r="I75" s="19">
        <v>0.58</v>
      </c>
      <c r="J75" s="13">
        <f>I75/G75*100</f>
        <v>100</v>
      </c>
    </row>
    <row r="76" spans="1:10" s="7" customFormat="1" ht="48" customHeight="1">
      <c r="A76" s="15" t="s">
        <v>7</v>
      </c>
      <c r="B76" s="19">
        <v>2.703</v>
      </c>
      <c r="C76" s="19">
        <v>2.975</v>
      </c>
      <c r="D76" s="11">
        <f>C76/B76*100</f>
        <v>110.06289308176103</v>
      </c>
      <c r="E76" s="19">
        <v>2.93</v>
      </c>
      <c r="F76" s="11">
        <f>E76/C76*100</f>
        <v>98.4873949579832</v>
      </c>
      <c r="G76" s="19">
        <v>2.965</v>
      </c>
      <c r="H76" s="12">
        <f>G76/E76*100</f>
        <v>101.19453924914674</v>
      </c>
      <c r="I76" s="19">
        <v>2.905</v>
      </c>
      <c r="J76" s="13">
        <f>I76/G76*100</f>
        <v>97.97639123102867</v>
      </c>
    </row>
    <row r="77" spans="1:10" s="7" customFormat="1" ht="48" customHeight="1">
      <c r="A77" s="15" t="s">
        <v>8</v>
      </c>
      <c r="B77" s="19">
        <v>3.154</v>
      </c>
      <c r="C77" s="19">
        <v>1.482</v>
      </c>
      <c r="D77" s="11">
        <f>C77/B77*100</f>
        <v>46.98795180722892</v>
      </c>
      <c r="E77" s="19">
        <v>0.35</v>
      </c>
      <c r="F77" s="11">
        <f>E77/C77*100</f>
        <v>23.616734143049932</v>
      </c>
      <c r="G77" s="19">
        <v>0.182</v>
      </c>
      <c r="H77" s="12">
        <f>G77/E77*100</f>
        <v>52</v>
      </c>
      <c r="I77" s="11">
        <v>0</v>
      </c>
      <c r="J77" s="13">
        <f>I77/G77*100</f>
        <v>0</v>
      </c>
    </row>
    <row r="78" spans="1:10" ht="48" customHeight="1">
      <c r="A78" s="10" t="s">
        <v>9</v>
      </c>
      <c r="B78" s="19"/>
      <c r="C78" s="19"/>
      <c r="D78" s="11"/>
      <c r="E78" s="19"/>
      <c r="F78" s="11"/>
      <c r="G78" s="19"/>
      <c r="H78" s="12"/>
      <c r="I78" s="19"/>
      <c r="J78" s="13"/>
    </row>
    <row r="79" spans="1:10" ht="48" customHeight="1">
      <c r="A79" s="15" t="s">
        <v>6</v>
      </c>
      <c r="B79" s="59">
        <v>0.196</v>
      </c>
      <c r="C79" s="59">
        <v>0.208</v>
      </c>
      <c r="D79" s="11">
        <f>C79/B79*100</f>
        <v>106.12244897959182</v>
      </c>
      <c r="E79" s="59">
        <v>0.225</v>
      </c>
      <c r="F79" s="11">
        <f>E79/C79*100</f>
        <v>108.17307692307693</v>
      </c>
      <c r="G79" s="59">
        <v>0.225</v>
      </c>
      <c r="H79" s="12">
        <f>G79/E79*100</f>
        <v>100</v>
      </c>
      <c r="I79" s="59">
        <v>0.225</v>
      </c>
      <c r="J79" s="13">
        <f>I79/G79*100</f>
        <v>100</v>
      </c>
    </row>
    <row r="80" spans="1:10" s="7" customFormat="1" ht="48" customHeight="1">
      <c r="A80" s="15" t="s">
        <v>7</v>
      </c>
      <c r="B80" s="59">
        <v>0.949</v>
      </c>
      <c r="C80" s="59">
        <v>1.03</v>
      </c>
      <c r="D80" s="11">
        <f>C80/B80*100</f>
        <v>108.53530031612225</v>
      </c>
      <c r="E80" s="59">
        <v>1.197</v>
      </c>
      <c r="F80" s="11">
        <f>E80/C80*100</f>
        <v>116.2135922330097</v>
      </c>
      <c r="G80" s="59">
        <v>1.161</v>
      </c>
      <c r="H80" s="12">
        <f>G80/E80*100</f>
        <v>96.99248120300751</v>
      </c>
      <c r="I80" s="59">
        <v>1.138</v>
      </c>
      <c r="J80" s="13">
        <f>I80/G80*100</f>
        <v>98.01894918173987</v>
      </c>
    </row>
    <row r="81" spans="1:10" s="7" customFormat="1" ht="48" customHeight="1">
      <c r="A81" s="15" t="s">
        <v>8</v>
      </c>
      <c r="B81" s="59">
        <v>1.1</v>
      </c>
      <c r="C81" s="59">
        <v>0.832</v>
      </c>
      <c r="D81" s="11">
        <f>C81/B81*100</f>
        <v>75.63636363636363</v>
      </c>
      <c r="E81" s="59">
        <v>0.351</v>
      </c>
      <c r="F81" s="11">
        <f>E81/C81*100</f>
        <v>42.1875</v>
      </c>
      <c r="G81" s="59">
        <v>0.182</v>
      </c>
      <c r="H81" s="12">
        <f>G81/E81*100</f>
        <v>51.85185185185185</v>
      </c>
      <c r="I81" s="60">
        <v>0</v>
      </c>
      <c r="J81" s="13">
        <f>I81/G81*100</f>
        <v>0</v>
      </c>
    </row>
    <row r="82" spans="1:10" s="7" customFormat="1" ht="95.25" customHeight="1">
      <c r="A82" s="15" t="s">
        <v>10</v>
      </c>
      <c r="B82" s="11">
        <v>70</v>
      </c>
      <c r="C82" s="11">
        <v>64</v>
      </c>
      <c r="D82" s="11">
        <f>C82/B82*100</f>
        <v>91.42857142857143</v>
      </c>
      <c r="E82" s="11">
        <v>64</v>
      </c>
      <c r="F82" s="11">
        <f>E82/C82*100</f>
        <v>100</v>
      </c>
      <c r="G82" s="11">
        <v>64</v>
      </c>
      <c r="H82" s="12">
        <f>G82/E82*100</f>
        <v>100</v>
      </c>
      <c r="I82" s="11">
        <v>64</v>
      </c>
      <c r="J82" s="13">
        <f>I82/G82*100</f>
        <v>100</v>
      </c>
    </row>
    <row r="83" spans="1:10" ht="48" customHeight="1">
      <c r="A83" s="10" t="s">
        <v>11</v>
      </c>
      <c r="B83" s="11"/>
      <c r="C83" s="11"/>
      <c r="D83" s="11"/>
      <c r="E83" s="11"/>
      <c r="F83" s="11"/>
      <c r="G83" s="11"/>
      <c r="H83" s="12"/>
      <c r="I83" s="11"/>
      <c r="J83" s="13"/>
    </row>
    <row r="84" spans="1:10" s="7" customFormat="1" ht="75.75" customHeight="1">
      <c r="A84" s="15" t="s">
        <v>73</v>
      </c>
      <c r="B84" s="11">
        <v>58</v>
      </c>
      <c r="C84" s="11">
        <v>58.2</v>
      </c>
      <c r="D84" s="11">
        <f>C84/B84*100</f>
        <v>100.3448275862069</v>
      </c>
      <c r="E84" s="11">
        <v>59.9</v>
      </c>
      <c r="F84" s="11">
        <f>E84/C84*100</f>
        <v>102.9209621993127</v>
      </c>
      <c r="G84" s="11">
        <v>61.2</v>
      </c>
      <c r="H84" s="12">
        <f>G84/E84*100</f>
        <v>102.17028380634392</v>
      </c>
      <c r="I84" s="11">
        <v>62.4</v>
      </c>
      <c r="J84" s="13">
        <f>I84/G84*100</f>
        <v>101.96078431372548</v>
      </c>
    </row>
    <row r="85" spans="1:10" s="7" customFormat="1" ht="68.25" customHeight="1">
      <c r="A85" s="15" t="s">
        <v>12</v>
      </c>
      <c r="B85" s="11">
        <v>53</v>
      </c>
      <c r="C85" s="11">
        <v>53.5</v>
      </c>
      <c r="D85" s="11">
        <f>C85/B85*100</f>
        <v>100.9433962264151</v>
      </c>
      <c r="E85" s="11">
        <v>55</v>
      </c>
      <c r="F85" s="11">
        <f>E85/C85*100</f>
        <v>102.803738317757</v>
      </c>
      <c r="G85" s="11">
        <v>56.1</v>
      </c>
      <c r="H85" s="12">
        <f>G85/E85*100</f>
        <v>102</v>
      </c>
      <c r="I85" s="11">
        <v>57.2</v>
      </c>
      <c r="J85" s="13">
        <f>I85/G85*100</f>
        <v>101.96078431372548</v>
      </c>
    </row>
    <row r="86" spans="1:10" s="7" customFormat="1" ht="48" customHeight="1">
      <c r="A86" s="15" t="s">
        <v>95</v>
      </c>
      <c r="B86" s="50">
        <v>360</v>
      </c>
      <c r="C86" s="50">
        <v>0</v>
      </c>
      <c r="D86" s="11">
        <f>C86/B86*100</f>
        <v>0</v>
      </c>
      <c r="E86" s="50">
        <v>0</v>
      </c>
      <c r="F86" s="11">
        <v>0</v>
      </c>
      <c r="G86" s="50">
        <v>60</v>
      </c>
      <c r="H86" s="12">
        <v>0</v>
      </c>
      <c r="I86" s="50">
        <v>0</v>
      </c>
      <c r="J86" s="13">
        <v>0</v>
      </c>
    </row>
    <row r="87" spans="1:10" s="7" customFormat="1" ht="74.25" customHeight="1">
      <c r="A87" s="15" t="s">
        <v>74</v>
      </c>
      <c r="B87" s="11">
        <v>40.7</v>
      </c>
      <c r="C87" s="11">
        <v>41.7</v>
      </c>
      <c r="D87" s="11">
        <f>C87/B87*100</f>
        <v>102.45700245700246</v>
      </c>
      <c r="E87" s="11">
        <v>42.9</v>
      </c>
      <c r="F87" s="11">
        <f>E87/C87*100</f>
        <v>102.8776978417266</v>
      </c>
      <c r="G87" s="11">
        <v>43.8</v>
      </c>
      <c r="H87" s="12">
        <f>G87/E87*100</f>
        <v>102.09790209790211</v>
      </c>
      <c r="I87" s="11">
        <v>44.7</v>
      </c>
      <c r="J87" s="13">
        <f>I87/G87*100</f>
        <v>102.05479452054796</v>
      </c>
    </row>
    <row r="88" spans="1:10" ht="61.5" customHeight="1">
      <c r="A88" s="10" t="s">
        <v>13</v>
      </c>
      <c r="B88" s="11"/>
      <c r="C88" s="11"/>
      <c r="D88" s="11"/>
      <c r="E88" s="11"/>
      <c r="F88" s="11"/>
      <c r="G88" s="11"/>
      <c r="H88" s="12"/>
      <c r="I88" s="11"/>
      <c r="J88" s="13"/>
    </row>
    <row r="89" spans="1:10" s="7" customFormat="1" ht="48" customHeight="1">
      <c r="A89" s="15" t="s">
        <v>18</v>
      </c>
      <c r="B89" s="11">
        <v>14</v>
      </c>
      <c r="C89" s="11">
        <v>14</v>
      </c>
      <c r="D89" s="11">
        <f aca="true" t="shared" si="14" ref="D89:D114">C89/B89*100</f>
        <v>100</v>
      </c>
      <c r="E89" s="11">
        <v>14</v>
      </c>
      <c r="F89" s="11">
        <f aca="true" t="shared" si="15" ref="F89:F102">E89/C89*100</f>
        <v>100</v>
      </c>
      <c r="G89" s="11">
        <v>14</v>
      </c>
      <c r="H89" s="12">
        <f aca="true" t="shared" si="16" ref="H89:H102">G89/E89*100</f>
        <v>100</v>
      </c>
      <c r="I89" s="11">
        <v>14</v>
      </c>
      <c r="J89" s="13">
        <f aca="true" t="shared" si="17" ref="J89:J102">I89/G89*100</f>
        <v>100</v>
      </c>
    </row>
    <row r="90" spans="1:10" s="7" customFormat="1" ht="48" customHeight="1">
      <c r="A90" s="15" t="s">
        <v>66</v>
      </c>
      <c r="B90" s="11">
        <v>679</v>
      </c>
      <c r="C90" s="11">
        <v>679</v>
      </c>
      <c r="D90" s="11">
        <f t="shared" si="14"/>
        <v>100</v>
      </c>
      <c r="E90" s="11">
        <v>679</v>
      </c>
      <c r="F90" s="11">
        <f t="shared" si="15"/>
        <v>100</v>
      </c>
      <c r="G90" s="11">
        <v>679</v>
      </c>
      <c r="H90" s="12">
        <f t="shared" si="16"/>
        <v>100</v>
      </c>
      <c r="I90" s="11">
        <v>679</v>
      </c>
      <c r="J90" s="13">
        <f t="shared" si="17"/>
        <v>100</v>
      </c>
    </row>
    <row r="91" spans="1:10" s="7" customFormat="1" ht="72.75" customHeight="1">
      <c r="A91" s="15" t="s">
        <v>25</v>
      </c>
      <c r="B91" s="11">
        <v>60</v>
      </c>
      <c r="C91" s="11">
        <v>60</v>
      </c>
      <c r="D91" s="11">
        <f t="shared" si="14"/>
        <v>100</v>
      </c>
      <c r="E91" s="11">
        <v>60</v>
      </c>
      <c r="F91" s="11">
        <f t="shared" si="15"/>
        <v>100</v>
      </c>
      <c r="G91" s="11">
        <v>60</v>
      </c>
      <c r="H91" s="12">
        <f t="shared" si="16"/>
        <v>100</v>
      </c>
      <c r="I91" s="11">
        <v>60</v>
      </c>
      <c r="J91" s="13">
        <f t="shared" si="17"/>
        <v>100</v>
      </c>
    </row>
    <row r="92" spans="1:10" s="7" customFormat="1" ht="48" customHeight="1">
      <c r="A92" s="15" t="s">
        <v>19</v>
      </c>
      <c r="B92" s="11">
        <v>5.2</v>
      </c>
      <c r="C92" s="11">
        <v>5.2</v>
      </c>
      <c r="D92" s="11">
        <f t="shared" si="14"/>
        <v>100</v>
      </c>
      <c r="E92" s="11">
        <v>5.2</v>
      </c>
      <c r="F92" s="11">
        <f t="shared" si="15"/>
        <v>100</v>
      </c>
      <c r="G92" s="11">
        <v>5.2</v>
      </c>
      <c r="H92" s="12">
        <f t="shared" si="16"/>
        <v>100</v>
      </c>
      <c r="I92" s="11">
        <v>5.2</v>
      </c>
      <c r="J92" s="13">
        <f t="shared" si="17"/>
        <v>100</v>
      </c>
    </row>
    <row r="93" spans="1:10" s="7" customFormat="1" ht="48" customHeight="1">
      <c r="A93" s="15" t="s">
        <v>20</v>
      </c>
      <c r="B93" s="11">
        <v>38.2</v>
      </c>
      <c r="C93" s="11">
        <v>38.2</v>
      </c>
      <c r="D93" s="11">
        <f t="shared" si="14"/>
        <v>100</v>
      </c>
      <c r="E93" s="11">
        <v>38.2</v>
      </c>
      <c r="F93" s="11">
        <f t="shared" si="15"/>
        <v>100</v>
      </c>
      <c r="G93" s="11">
        <v>38.2</v>
      </c>
      <c r="H93" s="12">
        <f t="shared" si="16"/>
        <v>100</v>
      </c>
      <c r="I93" s="11">
        <v>38.2</v>
      </c>
      <c r="J93" s="13">
        <f t="shared" si="17"/>
        <v>100</v>
      </c>
    </row>
    <row r="94" spans="1:10" s="8" customFormat="1" ht="83.25" customHeight="1">
      <c r="A94" s="15" t="s">
        <v>14</v>
      </c>
      <c r="B94" s="11">
        <v>943</v>
      </c>
      <c r="C94" s="11">
        <v>996</v>
      </c>
      <c r="D94" s="11">
        <f t="shared" si="14"/>
        <v>105.6203605514316</v>
      </c>
      <c r="E94" s="11">
        <v>969</v>
      </c>
      <c r="F94" s="11">
        <f t="shared" si="15"/>
        <v>97.28915662650603</v>
      </c>
      <c r="G94" s="11">
        <v>969</v>
      </c>
      <c r="H94" s="12">
        <f t="shared" si="16"/>
        <v>100</v>
      </c>
      <c r="I94" s="11">
        <v>969</v>
      </c>
      <c r="J94" s="13">
        <f t="shared" si="17"/>
        <v>100</v>
      </c>
    </row>
    <row r="95" spans="1:10" s="7" customFormat="1" ht="48" customHeight="1">
      <c r="A95" s="15" t="s">
        <v>65</v>
      </c>
      <c r="B95" s="11">
        <v>3585</v>
      </c>
      <c r="C95" s="11">
        <v>3585</v>
      </c>
      <c r="D95" s="11">
        <f t="shared" si="14"/>
        <v>100</v>
      </c>
      <c r="E95" s="11">
        <v>3585</v>
      </c>
      <c r="F95" s="11">
        <f t="shared" si="15"/>
        <v>100</v>
      </c>
      <c r="G95" s="11">
        <v>3585</v>
      </c>
      <c r="H95" s="12">
        <f t="shared" si="16"/>
        <v>100</v>
      </c>
      <c r="I95" s="11">
        <v>3585</v>
      </c>
      <c r="J95" s="13">
        <f t="shared" si="17"/>
        <v>100</v>
      </c>
    </row>
    <row r="96" spans="1:10" s="7" customFormat="1" ht="48" customHeight="1">
      <c r="A96" s="15" t="s">
        <v>54</v>
      </c>
      <c r="B96" s="11">
        <v>1698.8</v>
      </c>
      <c r="C96" s="11">
        <v>1698.8</v>
      </c>
      <c r="D96" s="11">
        <f t="shared" si="14"/>
        <v>100</v>
      </c>
      <c r="E96" s="11">
        <v>1700.2</v>
      </c>
      <c r="F96" s="11">
        <f t="shared" si="15"/>
        <v>100.08241111372733</v>
      </c>
      <c r="G96" s="11">
        <v>1701.3</v>
      </c>
      <c r="H96" s="12">
        <f t="shared" si="16"/>
        <v>100.06469827079168</v>
      </c>
      <c r="I96" s="11">
        <v>1702</v>
      </c>
      <c r="J96" s="13">
        <f t="shared" si="17"/>
        <v>100.04114500675954</v>
      </c>
    </row>
    <row r="97" spans="1:10" s="7" customFormat="1" ht="48" customHeight="1">
      <c r="A97" s="15" t="s">
        <v>67</v>
      </c>
      <c r="B97" s="11">
        <v>26.3</v>
      </c>
      <c r="C97" s="11">
        <v>26.4</v>
      </c>
      <c r="D97" s="11">
        <f t="shared" si="14"/>
        <v>100.38022813688212</v>
      </c>
      <c r="E97" s="11">
        <v>26.5</v>
      </c>
      <c r="F97" s="11">
        <f t="shared" si="15"/>
        <v>100.37878787878789</v>
      </c>
      <c r="G97" s="11">
        <v>26.6</v>
      </c>
      <c r="H97" s="12">
        <f t="shared" si="16"/>
        <v>100.37735849056604</v>
      </c>
      <c r="I97" s="11">
        <v>26.7</v>
      </c>
      <c r="J97" s="13">
        <f t="shared" si="17"/>
        <v>100.37593984962405</v>
      </c>
    </row>
    <row r="98" spans="1:10" s="7" customFormat="1" ht="76.5" customHeight="1">
      <c r="A98" s="17" t="s">
        <v>96</v>
      </c>
      <c r="B98" s="11">
        <f>SUM(B99:B101)</f>
        <v>1125</v>
      </c>
      <c r="C98" s="11">
        <f>SUM(C99:C101)</f>
        <v>1187</v>
      </c>
      <c r="D98" s="11">
        <f t="shared" si="14"/>
        <v>105.5111111111111</v>
      </c>
      <c r="E98" s="11">
        <f>SUM(E99:E101)</f>
        <v>1243.08</v>
      </c>
      <c r="F98" s="11">
        <f t="shared" si="15"/>
        <v>104.72451558550968</v>
      </c>
      <c r="G98" s="11">
        <f>SUM(G99:G101)</f>
        <v>1301.2</v>
      </c>
      <c r="H98" s="12">
        <f t="shared" si="16"/>
        <v>104.67548347652607</v>
      </c>
      <c r="I98" s="11">
        <v>1107</v>
      </c>
      <c r="J98" s="13">
        <f t="shared" si="17"/>
        <v>85.07531509375961</v>
      </c>
    </row>
    <row r="99" spans="1:10" s="7" customFormat="1" ht="48" customHeight="1">
      <c r="A99" s="16" t="s">
        <v>45</v>
      </c>
      <c r="B99" s="11">
        <v>13</v>
      </c>
      <c r="C99" s="11">
        <v>13</v>
      </c>
      <c r="D99" s="11">
        <f t="shared" si="14"/>
        <v>100</v>
      </c>
      <c r="E99" s="11">
        <v>13</v>
      </c>
      <c r="F99" s="11">
        <f t="shared" si="15"/>
        <v>100</v>
      </c>
      <c r="G99" s="11">
        <v>13</v>
      </c>
      <c r="H99" s="12">
        <f t="shared" si="16"/>
        <v>100</v>
      </c>
      <c r="I99" s="11">
        <v>13</v>
      </c>
      <c r="J99" s="13">
        <f t="shared" si="17"/>
        <v>100</v>
      </c>
    </row>
    <row r="100" spans="1:10" s="7" customFormat="1" ht="48" customHeight="1">
      <c r="A100" s="16" t="s">
        <v>46</v>
      </c>
      <c r="B100" s="11">
        <v>67</v>
      </c>
      <c r="C100" s="11">
        <v>67</v>
      </c>
      <c r="D100" s="11">
        <f t="shared" si="14"/>
        <v>100</v>
      </c>
      <c r="E100" s="11">
        <v>67</v>
      </c>
      <c r="F100" s="11">
        <f t="shared" si="15"/>
        <v>100</v>
      </c>
      <c r="G100" s="11">
        <v>67</v>
      </c>
      <c r="H100" s="12">
        <f t="shared" si="16"/>
        <v>100</v>
      </c>
      <c r="I100" s="11">
        <v>67</v>
      </c>
      <c r="J100" s="13">
        <f t="shared" si="17"/>
        <v>100</v>
      </c>
    </row>
    <row r="101" spans="1:10" s="7" customFormat="1" ht="48" customHeight="1">
      <c r="A101" s="16" t="s">
        <v>47</v>
      </c>
      <c r="B101" s="11">
        <v>1045</v>
      </c>
      <c r="C101" s="11">
        <v>1107</v>
      </c>
      <c r="D101" s="11">
        <f t="shared" si="14"/>
        <v>105.93301435406698</v>
      </c>
      <c r="E101" s="11">
        <v>1163.08</v>
      </c>
      <c r="F101" s="11">
        <f t="shared" si="15"/>
        <v>105.06594399277324</v>
      </c>
      <c r="G101" s="11">
        <v>1221.2</v>
      </c>
      <c r="H101" s="12">
        <f t="shared" si="16"/>
        <v>104.99707672731024</v>
      </c>
      <c r="I101" s="11">
        <v>1282.3</v>
      </c>
      <c r="J101" s="13">
        <f t="shared" si="17"/>
        <v>105.003275466754</v>
      </c>
    </row>
    <row r="102" spans="1:10" s="7" customFormat="1" ht="100.5" customHeight="1">
      <c r="A102" s="61" t="s">
        <v>76</v>
      </c>
      <c r="B102" s="11">
        <v>2162</v>
      </c>
      <c r="C102" s="11">
        <v>2209</v>
      </c>
      <c r="D102" s="11">
        <f t="shared" si="14"/>
        <v>102.17391304347827</v>
      </c>
      <c r="E102" s="11">
        <v>2345</v>
      </c>
      <c r="F102" s="11">
        <f t="shared" si="15"/>
        <v>106.15663196016297</v>
      </c>
      <c r="G102" s="11">
        <v>2450</v>
      </c>
      <c r="H102" s="12">
        <f t="shared" si="16"/>
        <v>104.4776119402985</v>
      </c>
      <c r="I102" s="11">
        <v>2515</v>
      </c>
      <c r="J102" s="13">
        <f t="shared" si="17"/>
        <v>102.6530612244898</v>
      </c>
    </row>
    <row r="103" spans="1:10" ht="48" customHeight="1">
      <c r="A103" s="17" t="s">
        <v>48</v>
      </c>
      <c r="B103" s="11"/>
      <c r="C103" s="11"/>
      <c r="D103" s="11"/>
      <c r="E103" s="11"/>
      <c r="F103" s="11"/>
      <c r="G103" s="11"/>
      <c r="H103" s="12"/>
      <c r="I103" s="11"/>
      <c r="J103" s="13"/>
    </row>
    <row r="104" spans="1:10" s="7" customFormat="1" ht="48" customHeight="1">
      <c r="A104" s="15" t="s">
        <v>49</v>
      </c>
      <c r="B104" s="11">
        <v>150</v>
      </c>
      <c r="C104" s="11">
        <v>151</v>
      </c>
      <c r="D104" s="11">
        <f t="shared" si="14"/>
        <v>100.66666666666666</v>
      </c>
      <c r="E104" s="11">
        <v>155</v>
      </c>
      <c r="F104" s="11">
        <f aca="true" t="shared" si="18" ref="F104:F111">E104/C104*100</f>
        <v>102.64900662251655</v>
      </c>
      <c r="G104" s="11">
        <v>160</v>
      </c>
      <c r="H104" s="12">
        <f aca="true" t="shared" si="19" ref="H104:H111">G104/E104*100</f>
        <v>103.2258064516129</v>
      </c>
      <c r="I104" s="11">
        <v>165</v>
      </c>
      <c r="J104" s="13">
        <f aca="true" t="shared" si="20" ref="J104:J111">I104/G104*100</f>
        <v>103.125</v>
      </c>
    </row>
    <row r="105" spans="1:10" s="7" customFormat="1" ht="48" customHeight="1">
      <c r="A105" s="15" t="s">
        <v>50</v>
      </c>
      <c r="B105" s="11">
        <v>107.8</v>
      </c>
      <c r="C105" s="11">
        <v>107.8</v>
      </c>
      <c r="D105" s="11">
        <f t="shared" si="14"/>
        <v>100</v>
      </c>
      <c r="E105" s="11">
        <v>107.8</v>
      </c>
      <c r="F105" s="11">
        <f t="shared" si="18"/>
        <v>100</v>
      </c>
      <c r="G105" s="11">
        <v>107.8</v>
      </c>
      <c r="H105" s="12">
        <f t="shared" si="19"/>
        <v>100</v>
      </c>
      <c r="I105" s="11">
        <v>107.8</v>
      </c>
      <c r="J105" s="13">
        <f t="shared" si="20"/>
        <v>100</v>
      </c>
    </row>
    <row r="106" spans="1:10" s="7" customFormat="1" ht="48" customHeight="1">
      <c r="A106" s="15" t="s">
        <v>51</v>
      </c>
      <c r="B106" s="11">
        <v>80.6</v>
      </c>
      <c r="C106" s="11">
        <v>80.6</v>
      </c>
      <c r="D106" s="11">
        <f t="shared" si="14"/>
        <v>100</v>
      </c>
      <c r="E106" s="11">
        <v>80.6</v>
      </c>
      <c r="F106" s="11">
        <f t="shared" si="18"/>
        <v>100</v>
      </c>
      <c r="G106" s="11">
        <v>80.6</v>
      </c>
      <c r="H106" s="12">
        <f t="shared" si="19"/>
        <v>100</v>
      </c>
      <c r="I106" s="11">
        <v>80.6</v>
      </c>
      <c r="J106" s="13">
        <f t="shared" si="20"/>
        <v>100</v>
      </c>
    </row>
    <row r="107" spans="1:10" s="7" customFormat="1" ht="48" customHeight="1">
      <c r="A107" s="15" t="s">
        <v>53</v>
      </c>
      <c r="B107" s="11">
        <v>213.137</v>
      </c>
      <c r="C107" s="11">
        <v>213.137</v>
      </c>
      <c r="D107" s="11">
        <f t="shared" si="14"/>
        <v>100</v>
      </c>
      <c r="E107" s="11">
        <v>213.137</v>
      </c>
      <c r="F107" s="11">
        <f t="shared" si="18"/>
        <v>100</v>
      </c>
      <c r="G107" s="11">
        <v>213.137</v>
      </c>
      <c r="H107" s="12">
        <f t="shared" si="19"/>
        <v>100</v>
      </c>
      <c r="I107" s="11">
        <v>213.137</v>
      </c>
      <c r="J107" s="13">
        <f t="shared" si="20"/>
        <v>100</v>
      </c>
    </row>
    <row r="108" spans="1:10" s="7" customFormat="1" ht="48" customHeight="1">
      <c r="A108" s="16" t="s">
        <v>101</v>
      </c>
      <c r="B108" s="11">
        <v>81.9</v>
      </c>
      <c r="C108" s="11">
        <v>81.9</v>
      </c>
      <c r="D108" s="11">
        <f t="shared" si="14"/>
        <v>100</v>
      </c>
      <c r="E108" s="11">
        <v>81.9</v>
      </c>
      <c r="F108" s="11">
        <f t="shared" si="18"/>
        <v>100</v>
      </c>
      <c r="G108" s="11">
        <v>84.3</v>
      </c>
      <c r="H108" s="12">
        <f t="shared" si="19"/>
        <v>102.93040293040292</v>
      </c>
      <c r="I108" s="11">
        <v>84.3</v>
      </c>
      <c r="J108" s="13">
        <f t="shared" si="20"/>
        <v>100</v>
      </c>
    </row>
    <row r="109" spans="1:10" s="7" customFormat="1" ht="81" customHeight="1">
      <c r="A109" s="18" t="s">
        <v>52</v>
      </c>
      <c r="B109" s="11">
        <v>96</v>
      </c>
      <c r="C109" s="11">
        <v>96</v>
      </c>
      <c r="D109" s="11">
        <f>C109/B109*100</f>
        <v>100</v>
      </c>
      <c r="E109" s="11">
        <v>96</v>
      </c>
      <c r="F109" s="11">
        <f t="shared" si="18"/>
        <v>100</v>
      </c>
      <c r="G109" s="11">
        <v>96</v>
      </c>
      <c r="H109" s="12">
        <f t="shared" si="19"/>
        <v>100</v>
      </c>
      <c r="I109" s="11">
        <v>96</v>
      </c>
      <c r="J109" s="13">
        <f t="shared" si="20"/>
        <v>100</v>
      </c>
    </row>
    <row r="110" spans="1:10" s="7" customFormat="1" ht="83.25" customHeight="1">
      <c r="A110" s="18" t="s">
        <v>55</v>
      </c>
      <c r="B110" s="11">
        <v>1746.8</v>
      </c>
      <c r="C110" s="11">
        <v>1748.5</v>
      </c>
      <c r="D110" s="11">
        <f t="shared" si="14"/>
        <v>100.09732081520495</v>
      </c>
      <c r="E110" s="11">
        <v>1754</v>
      </c>
      <c r="F110" s="11">
        <f t="shared" si="18"/>
        <v>100.31455533314269</v>
      </c>
      <c r="G110" s="11">
        <v>1757</v>
      </c>
      <c r="H110" s="12">
        <f t="shared" si="19"/>
        <v>100.17103762827821</v>
      </c>
      <c r="I110" s="11">
        <v>1763</v>
      </c>
      <c r="J110" s="13">
        <f t="shared" si="20"/>
        <v>100.34149117814457</v>
      </c>
    </row>
    <row r="111" spans="1:10" s="7" customFormat="1" ht="79.5" customHeight="1">
      <c r="A111" s="18" t="s">
        <v>86</v>
      </c>
      <c r="B111" s="11">
        <v>173</v>
      </c>
      <c r="C111" s="11">
        <v>173</v>
      </c>
      <c r="D111" s="11">
        <f t="shared" si="14"/>
        <v>100</v>
      </c>
      <c r="E111" s="11">
        <v>174</v>
      </c>
      <c r="F111" s="11">
        <f t="shared" si="18"/>
        <v>100.57803468208093</v>
      </c>
      <c r="G111" s="11">
        <v>174.3</v>
      </c>
      <c r="H111" s="12">
        <f t="shared" si="19"/>
        <v>100.17241379310346</v>
      </c>
      <c r="I111" s="11">
        <v>175</v>
      </c>
      <c r="J111" s="13">
        <f t="shared" si="20"/>
        <v>100.4016064257028</v>
      </c>
    </row>
    <row r="112" spans="1:10" ht="48" customHeight="1">
      <c r="A112" s="17" t="s">
        <v>77</v>
      </c>
      <c r="B112" s="11"/>
      <c r="C112" s="11"/>
      <c r="D112" s="11"/>
      <c r="E112" s="11"/>
      <c r="F112" s="11"/>
      <c r="G112" s="11"/>
      <c r="H112" s="12"/>
      <c r="I112" s="11"/>
      <c r="J112" s="13"/>
    </row>
    <row r="113" spans="1:10" s="7" customFormat="1" ht="74.25" customHeight="1">
      <c r="A113" s="18" t="s">
        <v>78</v>
      </c>
      <c r="B113" s="11">
        <v>2.9</v>
      </c>
      <c r="C113" s="11">
        <v>5.2</v>
      </c>
      <c r="D113" s="11">
        <f t="shared" si="14"/>
        <v>179.31034482758622</v>
      </c>
      <c r="E113" s="11">
        <v>4.6</v>
      </c>
      <c r="F113" s="11">
        <f>E113/C113*100</f>
        <v>88.46153846153845</v>
      </c>
      <c r="G113" s="11">
        <v>2.4</v>
      </c>
      <c r="H113" s="12">
        <f>G113/E113*100</f>
        <v>52.17391304347826</v>
      </c>
      <c r="I113" s="11">
        <v>4</v>
      </c>
      <c r="J113" s="13">
        <f>I113/G113*100</f>
        <v>166.66666666666669</v>
      </c>
    </row>
    <row r="114" spans="1:10" s="7" customFormat="1" ht="72.75" customHeight="1" thickBot="1">
      <c r="A114" s="62" t="s">
        <v>79</v>
      </c>
      <c r="B114" s="63">
        <v>175</v>
      </c>
      <c r="C114" s="63">
        <v>150</v>
      </c>
      <c r="D114" s="63">
        <f t="shared" si="14"/>
        <v>85.71428571428571</v>
      </c>
      <c r="E114" s="63">
        <v>100</v>
      </c>
      <c r="F114" s="63">
        <f>E114/C114*100</f>
        <v>66.66666666666666</v>
      </c>
      <c r="G114" s="63">
        <v>50</v>
      </c>
      <c r="H114" s="64">
        <f>G114/E114*100</f>
        <v>50</v>
      </c>
      <c r="I114" s="63">
        <v>50</v>
      </c>
      <c r="J114" s="65">
        <f>I114/G114*100</f>
        <v>100</v>
      </c>
    </row>
    <row r="115" spans="1:10" ht="48" customHeight="1">
      <c r="A115" s="66"/>
      <c r="B115" s="66"/>
      <c r="C115" s="66"/>
      <c r="D115" s="66"/>
      <c r="E115" s="66"/>
      <c r="F115" s="66"/>
      <c r="G115" s="66"/>
      <c r="H115" s="66"/>
      <c r="I115" s="66"/>
      <c r="J115" s="66"/>
    </row>
    <row r="116" spans="1:10" ht="48" customHeight="1">
      <c r="A116" s="67" t="s">
        <v>113</v>
      </c>
      <c r="B116" s="68"/>
      <c r="C116" s="68"/>
      <c r="D116" s="68"/>
      <c r="E116" s="68"/>
      <c r="F116" s="68"/>
      <c r="G116" s="68"/>
      <c r="H116" s="68"/>
      <c r="I116" s="68"/>
      <c r="J116" s="68"/>
    </row>
  </sheetData>
  <sheetProtection/>
  <mergeCells count="9">
    <mergeCell ref="A116:J116"/>
    <mergeCell ref="A2:F2"/>
    <mergeCell ref="G2:J2"/>
    <mergeCell ref="A5:A6"/>
    <mergeCell ref="D5:D6"/>
    <mergeCell ref="F5:F6"/>
    <mergeCell ref="H5:H6"/>
    <mergeCell ref="J5:J6"/>
    <mergeCell ref="A3:I3"/>
  </mergeCells>
  <printOptions/>
  <pageMargins left="0.7" right="0.7" top="0.75" bottom="0.75" header="0.3" footer="0.3"/>
  <pageSetup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="60" zoomScalePageLayoutView="0" workbookViewId="0" topLeftCell="A1">
      <selection activeCell="F18" sqref="F18"/>
    </sheetView>
  </sheetViews>
  <sheetFormatPr defaultColWidth="9.00390625" defaultRowHeight="12.75"/>
  <cols>
    <col min="1" max="1" width="24.375" style="0" customWidth="1"/>
    <col min="2" max="2" width="15.25390625" style="0" customWidth="1"/>
    <col min="3" max="3" width="16.625" style="0" customWidth="1"/>
    <col min="4" max="4" width="17.125" style="0" customWidth="1"/>
    <col min="5" max="5" width="13.625" style="0" customWidth="1"/>
    <col min="6" max="6" width="19.125" style="0" customWidth="1"/>
    <col min="7" max="7" width="18.375" style="0" customWidth="1"/>
    <col min="8" max="8" width="14.375" style="0" customWidth="1"/>
    <col min="9" max="9" width="13.625" style="0" customWidth="1"/>
    <col min="10" max="10" width="18.375" style="0" customWidth="1"/>
  </cols>
  <sheetData>
    <row r="1" spans="1:10" ht="20.25" customHeight="1">
      <c r="A1" s="71" t="s">
        <v>0</v>
      </c>
      <c r="B1" s="2" t="s">
        <v>107</v>
      </c>
      <c r="C1" s="3">
        <v>2020</v>
      </c>
      <c r="D1" s="73" t="s">
        <v>108</v>
      </c>
      <c r="E1" s="4" t="s">
        <v>109</v>
      </c>
      <c r="F1" s="73" t="s">
        <v>110</v>
      </c>
      <c r="G1" s="4" t="s">
        <v>93</v>
      </c>
      <c r="H1" s="75" t="s">
        <v>94</v>
      </c>
      <c r="I1" s="4" t="s">
        <v>99</v>
      </c>
      <c r="J1" s="77" t="s">
        <v>100</v>
      </c>
    </row>
    <row r="2" spans="1:10" ht="20.25" customHeight="1" thickBot="1">
      <c r="A2" s="72"/>
      <c r="B2" s="5" t="s">
        <v>1</v>
      </c>
      <c r="C2" s="6" t="s">
        <v>15</v>
      </c>
      <c r="D2" s="74"/>
      <c r="E2" s="6" t="s">
        <v>16</v>
      </c>
      <c r="F2" s="74"/>
      <c r="G2" s="6" t="s">
        <v>16</v>
      </c>
      <c r="H2" s="76"/>
      <c r="I2" s="6" t="s">
        <v>16</v>
      </c>
      <c r="J2" s="78"/>
    </row>
    <row r="3" spans="1:10" ht="60.75">
      <c r="A3" s="15" t="s">
        <v>50</v>
      </c>
      <c r="B3" s="11">
        <v>107.8</v>
      </c>
      <c r="C3" s="11">
        <v>107.8</v>
      </c>
      <c r="D3" s="11">
        <f>C3/B3*100</f>
        <v>100</v>
      </c>
      <c r="E3" s="11">
        <v>107.8</v>
      </c>
      <c r="F3" s="11">
        <f>E3/C3*100</f>
        <v>100</v>
      </c>
      <c r="G3" s="11">
        <v>107.8</v>
      </c>
      <c r="H3" s="12">
        <f>G3/E3*100</f>
        <v>100</v>
      </c>
      <c r="I3" s="11">
        <v>107.8</v>
      </c>
      <c r="J3" s="13">
        <f>I3/G3*100</f>
        <v>100</v>
      </c>
    </row>
    <row r="4" spans="1:10" ht="60.75">
      <c r="A4" s="15" t="s">
        <v>51</v>
      </c>
      <c r="B4" s="11">
        <v>80.6</v>
      </c>
      <c r="C4" s="11">
        <v>80.6</v>
      </c>
      <c r="D4" s="11">
        <f>C4/B4*100</f>
        <v>100</v>
      </c>
      <c r="E4" s="11">
        <v>80.6</v>
      </c>
      <c r="F4" s="11">
        <f>E4/C4*100</f>
        <v>100</v>
      </c>
      <c r="G4" s="11">
        <v>80.6</v>
      </c>
      <c r="H4" s="12">
        <f>G4/E4*100</f>
        <v>100</v>
      </c>
      <c r="I4" s="11">
        <v>80.6</v>
      </c>
      <c r="J4" s="13">
        <f>I4/G4*100</f>
        <v>100</v>
      </c>
    </row>
    <row r="9" ht="13.5" thickBot="1"/>
    <row r="10" spans="1:10" ht="20.25">
      <c r="A10" s="71" t="s">
        <v>0</v>
      </c>
      <c r="B10" s="2" t="s">
        <v>102</v>
      </c>
      <c r="C10" s="3" t="s">
        <v>103</v>
      </c>
      <c r="D10" s="73" t="s">
        <v>85</v>
      </c>
      <c r="E10" s="4" t="s">
        <v>93</v>
      </c>
      <c r="F10" s="73" t="s">
        <v>94</v>
      </c>
      <c r="G10" s="4" t="s">
        <v>99</v>
      </c>
      <c r="H10" s="75" t="s">
        <v>100</v>
      </c>
      <c r="I10" s="4" t="s">
        <v>104</v>
      </c>
      <c r="J10" s="77" t="s">
        <v>105</v>
      </c>
    </row>
    <row r="11" spans="1:10" ht="51" customHeight="1" thickBot="1">
      <c r="A11" s="72"/>
      <c r="B11" s="5" t="s">
        <v>1</v>
      </c>
      <c r="C11" s="6" t="s">
        <v>15</v>
      </c>
      <c r="D11" s="74"/>
      <c r="E11" s="6" t="s">
        <v>16</v>
      </c>
      <c r="F11" s="74"/>
      <c r="G11" s="6" t="s">
        <v>16</v>
      </c>
      <c r="H11" s="76"/>
      <c r="I11" s="6" t="s">
        <v>16</v>
      </c>
      <c r="J11" s="78"/>
    </row>
    <row r="12" spans="1:10" ht="60.75">
      <c r="A12" s="15" t="s">
        <v>50</v>
      </c>
      <c r="B12" s="11"/>
      <c r="C12" s="11"/>
      <c r="D12" s="11"/>
      <c r="E12" s="11"/>
      <c r="F12" s="11"/>
      <c r="G12" s="11"/>
      <c r="H12" s="12"/>
      <c r="I12" s="11"/>
      <c r="J12" s="13"/>
    </row>
    <row r="13" spans="1:10" ht="60.75">
      <c r="A13" s="15" t="s">
        <v>51</v>
      </c>
      <c r="B13" s="11"/>
      <c r="C13" s="11"/>
      <c r="D13" s="11"/>
      <c r="E13" s="11"/>
      <c r="F13" s="11"/>
      <c r="G13" s="11"/>
      <c r="H13" s="12"/>
      <c r="I13" s="11"/>
      <c r="J13" s="13"/>
    </row>
  </sheetData>
  <sheetProtection/>
  <mergeCells count="10">
    <mergeCell ref="A1:A2"/>
    <mergeCell ref="D1:D2"/>
    <mergeCell ref="F1:F2"/>
    <mergeCell ref="H1:H2"/>
    <mergeCell ref="J1:J2"/>
    <mergeCell ref="A10:A11"/>
    <mergeCell ref="D10:D11"/>
    <mergeCell ref="F10:F11"/>
    <mergeCell ref="H10:H11"/>
    <mergeCell ref="J10:J11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"/>
  <sheetViews>
    <sheetView view="pageBreakPreview" zoomScale="60" zoomScalePageLayoutView="0" workbookViewId="0" topLeftCell="A1">
      <selection activeCell="I3" sqref="I3"/>
    </sheetView>
  </sheetViews>
  <sheetFormatPr defaultColWidth="9.00390625" defaultRowHeight="12.75"/>
  <cols>
    <col min="1" max="1" width="34.75390625" style="0" customWidth="1"/>
    <col min="2" max="2" width="19.625" style="0" customWidth="1"/>
    <col min="3" max="3" width="14.75390625" style="0" customWidth="1"/>
    <col min="4" max="4" width="12.875" style="0" customWidth="1"/>
    <col min="5" max="5" width="20.125" style="0" customWidth="1"/>
    <col min="6" max="6" width="13.25390625" style="0" customWidth="1"/>
    <col min="7" max="7" width="14.125" style="0" customWidth="1"/>
    <col min="8" max="8" width="9.625" style="0" customWidth="1"/>
    <col min="9" max="9" width="16.00390625" style="0" customWidth="1"/>
    <col min="10" max="10" width="19.625" style="0" customWidth="1"/>
  </cols>
  <sheetData>
    <row r="2" spans="1:10" ht="116.25" customHeight="1">
      <c r="A2" s="18" t="s">
        <v>78</v>
      </c>
      <c r="B2" s="11">
        <v>3.9</v>
      </c>
      <c r="C2" s="11">
        <v>2.7</v>
      </c>
      <c r="D2" s="11">
        <f>C2/B2*100</f>
        <v>69.23076923076924</v>
      </c>
      <c r="E2" s="11">
        <v>2.9</v>
      </c>
      <c r="F2" s="11">
        <f>E2/C2*100</f>
        <v>107.40740740740739</v>
      </c>
      <c r="G2" s="11">
        <v>3</v>
      </c>
      <c r="H2" s="12">
        <f>G2/E2*100</f>
        <v>103.44827586206897</v>
      </c>
      <c r="I2" s="11">
        <v>3</v>
      </c>
      <c r="J2" s="13">
        <f>I2/G2*100</f>
        <v>100</v>
      </c>
    </row>
    <row r="3" spans="1:10" ht="60.75">
      <c r="A3" s="15" t="s">
        <v>53</v>
      </c>
      <c r="B3" s="11">
        <v>213.137</v>
      </c>
      <c r="C3" s="11">
        <v>213.137</v>
      </c>
      <c r="D3" s="11">
        <f>C3/B3*100</f>
        <v>100</v>
      </c>
      <c r="E3" s="11">
        <v>213.137</v>
      </c>
      <c r="F3" s="11">
        <f>E3/C3*100</f>
        <v>100</v>
      </c>
      <c r="G3" s="11">
        <v>213.137</v>
      </c>
      <c r="H3" s="12">
        <f>G3/E3*100</f>
        <v>100</v>
      </c>
      <c r="I3" s="11">
        <v>213.137</v>
      </c>
      <c r="J3" s="13">
        <f>I3/G3*100</f>
        <v>100</v>
      </c>
    </row>
    <row r="4" spans="1:10" ht="40.5">
      <c r="A4" s="16" t="s">
        <v>101</v>
      </c>
      <c r="B4" s="11">
        <v>79</v>
      </c>
      <c r="C4" s="11">
        <v>81.7</v>
      </c>
      <c r="D4" s="11">
        <f>C4/B4*100</f>
        <v>103.41772151898734</v>
      </c>
      <c r="E4" s="11">
        <v>84.6</v>
      </c>
      <c r="F4" s="11">
        <f>E4/C4*100</f>
        <v>103.54957160342717</v>
      </c>
      <c r="G4" s="11">
        <v>87.6</v>
      </c>
      <c r="H4" s="12">
        <f>G4/E4*100</f>
        <v>103.54609929078013</v>
      </c>
      <c r="I4" s="11">
        <v>87.6</v>
      </c>
      <c r="J4" s="13">
        <f>I4/G4*100</f>
        <v>100</v>
      </c>
    </row>
  </sheetData>
  <sheetProtection/>
  <printOptions/>
  <pageMargins left="0.7" right="0.7" top="0.75" bottom="0.75" header="0.3" footer="0.3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6" sqref="A6"/>
    </sheetView>
  </sheetViews>
  <sheetFormatPr defaultColWidth="35.375" defaultRowHeight="87" customHeight="1"/>
  <cols>
    <col min="1" max="1" width="59.125" style="0" customWidth="1"/>
    <col min="2" max="2" width="13.125" style="0" customWidth="1"/>
    <col min="3" max="3" width="17.125" style="0" customWidth="1"/>
    <col min="4" max="4" width="15.375" style="0" customWidth="1"/>
    <col min="5" max="5" width="18.25390625" style="0" customWidth="1"/>
    <col min="6" max="7" width="19.00390625" style="0" customWidth="1"/>
    <col min="8" max="8" width="15.125" style="0" customWidth="1"/>
    <col min="9" max="9" width="16.875" style="0" customWidth="1"/>
    <col min="10" max="10" width="14.875" style="0" customWidth="1"/>
  </cols>
  <sheetData>
    <row r="1" spans="1:10" ht="87" customHeight="1">
      <c r="A1" s="71" t="s">
        <v>0</v>
      </c>
      <c r="B1" s="2" t="s">
        <v>102</v>
      </c>
      <c r="C1" s="3" t="s">
        <v>103</v>
      </c>
      <c r="D1" s="73" t="s">
        <v>85</v>
      </c>
      <c r="E1" s="4" t="s">
        <v>93</v>
      </c>
      <c r="F1" s="73" t="s">
        <v>94</v>
      </c>
      <c r="G1" s="4" t="s">
        <v>99</v>
      </c>
      <c r="H1" s="75" t="s">
        <v>100</v>
      </c>
      <c r="I1" s="4" t="s">
        <v>104</v>
      </c>
      <c r="J1" s="77" t="s">
        <v>105</v>
      </c>
    </row>
    <row r="2" spans="1:10" ht="87" customHeight="1" thickBot="1">
      <c r="A2" s="72"/>
      <c r="B2" s="5" t="s">
        <v>1</v>
      </c>
      <c r="C2" s="6" t="s">
        <v>15</v>
      </c>
      <c r="D2" s="74"/>
      <c r="E2" s="6" t="s">
        <v>16</v>
      </c>
      <c r="F2" s="74"/>
      <c r="G2" s="6" t="s">
        <v>16</v>
      </c>
      <c r="H2" s="76"/>
      <c r="I2" s="6" t="s">
        <v>16</v>
      </c>
      <c r="J2" s="78"/>
    </row>
    <row r="3" spans="1:10" ht="87" customHeight="1">
      <c r="A3" s="28" t="s">
        <v>73</v>
      </c>
      <c r="B3" s="25">
        <v>58</v>
      </c>
      <c r="C3" s="25">
        <v>58.2</v>
      </c>
      <c r="D3" s="25">
        <f>C3/B3*100</f>
        <v>100.3448275862069</v>
      </c>
      <c r="E3" s="25">
        <v>59.9</v>
      </c>
      <c r="F3" s="25">
        <f>E3/C3*100</f>
        <v>102.9209621993127</v>
      </c>
      <c r="G3" s="25">
        <v>61.2</v>
      </c>
      <c r="H3" s="26">
        <f>G3/E3*100</f>
        <v>102.17028380634392</v>
      </c>
      <c r="I3" s="25">
        <v>62.4</v>
      </c>
      <c r="J3" s="27">
        <f>I3/G3*100</f>
        <v>101.96078431372548</v>
      </c>
    </row>
    <row r="4" spans="1:10" ht="87" customHeight="1">
      <c r="A4" s="28" t="s">
        <v>12</v>
      </c>
      <c r="B4" s="25">
        <v>53</v>
      </c>
      <c r="C4" s="25">
        <v>53.5</v>
      </c>
      <c r="D4" s="25">
        <f>C4/B4*100</f>
        <v>100.9433962264151</v>
      </c>
      <c r="E4" s="25">
        <v>55</v>
      </c>
      <c r="F4" s="25">
        <f>E4/C4*100</f>
        <v>102.803738317757</v>
      </c>
      <c r="G4" s="25">
        <v>56.1</v>
      </c>
      <c r="H4" s="26">
        <f>G4/E4*100</f>
        <v>102</v>
      </c>
      <c r="I4" s="25">
        <v>57.2</v>
      </c>
      <c r="J4" s="27">
        <f>I4/G4*100</f>
        <v>101.96078431372548</v>
      </c>
    </row>
    <row r="5" spans="1:10" ht="87" customHeight="1">
      <c r="A5" s="28" t="s">
        <v>74</v>
      </c>
      <c r="B5" s="25">
        <v>40.7</v>
      </c>
      <c r="C5" s="25">
        <v>41.7</v>
      </c>
      <c r="D5" s="25">
        <f>C5/B5*100</f>
        <v>102.45700245700246</v>
      </c>
      <c r="E5" s="25">
        <v>42.9</v>
      </c>
      <c r="F5" s="25">
        <f>E5/C5*100</f>
        <v>102.8776978417266</v>
      </c>
      <c r="G5" s="25">
        <v>43.8</v>
      </c>
      <c r="H5" s="26">
        <f>G5/E5*100</f>
        <v>102.09790209790211</v>
      </c>
      <c r="I5" s="25">
        <v>44.7</v>
      </c>
      <c r="J5" s="27">
        <f>I5/G5*100</f>
        <v>102.05479452054796</v>
      </c>
    </row>
  </sheetData>
  <sheetProtection/>
  <mergeCells count="5">
    <mergeCell ref="A1:A2"/>
    <mergeCell ref="D1:D2"/>
    <mergeCell ref="F1:F2"/>
    <mergeCell ref="H1:H2"/>
    <mergeCell ref="J1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"/>
  <sheetViews>
    <sheetView view="pageBreakPreview" zoomScale="60" zoomScalePageLayoutView="0" workbookViewId="0" topLeftCell="A1">
      <selection activeCell="F11" sqref="F11"/>
    </sheetView>
  </sheetViews>
  <sheetFormatPr defaultColWidth="9.00390625" defaultRowHeight="12.75"/>
  <cols>
    <col min="1" max="1" width="29.875" style="0" customWidth="1"/>
    <col min="2" max="2" width="13.625" style="0" customWidth="1"/>
    <col min="3" max="3" width="12.00390625" style="0" customWidth="1"/>
    <col min="4" max="4" width="13.125" style="0" customWidth="1"/>
    <col min="5" max="5" width="12.125" style="0" customWidth="1"/>
    <col min="7" max="7" width="11.875" style="0" customWidth="1"/>
    <col min="9" max="9" width="12.125" style="0" customWidth="1"/>
  </cols>
  <sheetData>
    <row r="1" spans="1:10" ht="20.25" customHeight="1">
      <c r="A1" s="71" t="s">
        <v>0</v>
      </c>
      <c r="B1" s="2" t="s">
        <v>102</v>
      </c>
      <c r="C1" s="3" t="s">
        <v>103</v>
      </c>
      <c r="D1" s="73" t="s">
        <v>85</v>
      </c>
      <c r="E1" s="4" t="s">
        <v>93</v>
      </c>
      <c r="F1" s="73" t="s">
        <v>94</v>
      </c>
      <c r="G1" s="4" t="s">
        <v>99</v>
      </c>
      <c r="H1" s="75" t="s">
        <v>100</v>
      </c>
      <c r="I1" s="4" t="s">
        <v>104</v>
      </c>
      <c r="J1" s="77" t="s">
        <v>105</v>
      </c>
    </row>
    <row r="2" spans="1:10" ht="54" customHeight="1" thickBot="1">
      <c r="A2" s="72"/>
      <c r="B2" s="5" t="s">
        <v>1</v>
      </c>
      <c r="C2" s="6" t="s">
        <v>15</v>
      </c>
      <c r="D2" s="74"/>
      <c r="E2" s="6" t="s">
        <v>16</v>
      </c>
      <c r="F2" s="74"/>
      <c r="G2" s="6" t="s">
        <v>16</v>
      </c>
      <c r="H2" s="76"/>
      <c r="I2" s="6" t="s">
        <v>16</v>
      </c>
      <c r="J2" s="78"/>
    </row>
    <row r="3" spans="1:10" ht="111.75" customHeight="1">
      <c r="A3" s="15" t="s">
        <v>54</v>
      </c>
      <c r="B3" s="11">
        <v>1698.8</v>
      </c>
      <c r="C3" s="11">
        <v>1698.8</v>
      </c>
      <c r="D3" s="11">
        <f>C3/B3*100</f>
        <v>100</v>
      </c>
      <c r="E3" s="11">
        <v>1700.2</v>
      </c>
      <c r="F3" s="11">
        <f>E3/C3*100</f>
        <v>100.08241111372733</v>
      </c>
      <c r="G3" s="11">
        <v>1701.3</v>
      </c>
      <c r="H3" s="12">
        <f>G3/E3*100</f>
        <v>100.06469827079168</v>
      </c>
      <c r="I3" s="11">
        <v>1702</v>
      </c>
      <c r="J3" s="13">
        <f>I3/G3*100</f>
        <v>100.04114500675954</v>
      </c>
    </row>
    <row r="4" spans="1:10" ht="91.5" customHeight="1">
      <c r="A4" s="15" t="s">
        <v>67</v>
      </c>
      <c r="B4" s="11">
        <v>26.3</v>
      </c>
      <c r="C4" s="11">
        <v>26.4</v>
      </c>
      <c r="D4" s="11">
        <f>C4/B4*100</f>
        <v>100.38022813688212</v>
      </c>
      <c r="E4" s="11">
        <v>26.5</v>
      </c>
      <c r="F4" s="11">
        <f>E4/C4*100</f>
        <v>100.37878787878789</v>
      </c>
      <c r="G4" s="11">
        <v>26.6</v>
      </c>
      <c r="H4" s="12">
        <f>G4/E4*100</f>
        <v>100.37735849056604</v>
      </c>
      <c r="I4" s="11">
        <v>26.7</v>
      </c>
      <c r="J4" s="13">
        <f>I4/G4*100</f>
        <v>100.37593984962405</v>
      </c>
    </row>
  </sheetData>
  <sheetProtection/>
  <mergeCells count="5">
    <mergeCell ref="A1:A2"/>
    <mergeCell ref="D1:D2"/>
    <mergeCell ref="F1:F2"/>
    <mergeCell ref="H1:H2"/>
    <mergeCell ref="J1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"/>
  <sheetViews>
    <sheetView view="pageBreakPreview" zoomScale="60" zoomScalePageLayoutView="0" workbookViewId="0" topLeftCell="A1">
      <selection activeCell="C14" sqref="C14"/>
    </sheetView>
  </sheetViews>
  <sheetFormatPr defaultColWidth="9.00390625" defaultRowHeight="12.75"/>
  <cols>
    <col min="1" max="1" width="29.625" style="0" customWidth="1"/>
    <col min="2" max="2" width="15.875" style="0" customWidth="1"/>
    <col min="3" max="3" width="18.25390625" style="0" customWidth="1"/>
    <col min="4" max="4" width="13.625" style="0" customWidth="1"/>
    <col min="5" max="5" width="12.00390625" style="0" customWidth="1"/>
    <col min="6" max="6" width="14.00390625" style="0" customWidth="1"/>
  </cols>
  <sheetData>
    <row r="1" spans="1:10" ht="20.25">
      <c r="A1" s="71" t="s">
        <v>0</v>
      </c>
      <c r="B1" s="2" t="s">
        <v>102</v>
      </c>
      <c r="C1" s="3" t="s">
        <v>103</v>
      </c>
      <c r="D1" s="73" t="s">
        <v>85</v>
      </c>
      <c r="E1" s="4" t="s">
        <v>93</v>
      </c>
      <c r="F1" s="73" t="s">
        <v>94</v>
      </c>
      <c r="G1" s="4" t="s">
        <v>99</v>
      </c>
      <c r="H1" s="75" t="s">
        <v>100</v>
      </c>
      <c r="I1" s="4" t="s">
        <v>104</v>
      </c>
      <c r="J1" s="77" t="s">
        <v>105</v>
      </c>
    </row>
    <row r="2" spans="1:10" ht="20.25" customHeight="1" thickBot="1">
      <c r="A2" s="72"/>
      <c r="B2" s="5" t="s">
        <v>1</v>
      </c>
      <c r="C2" s="6" t="s">
        <v>15</v>
      </c>
      <c r="D2" s="74"/>
      <c r="E2" s="6" t="s">
        <v>16</v>
      </c>
      <c r="F2" s="74"/>
      <c r="G2" s="6" t="s">
        <v>16</v>
      </c>
      <c r="H2" s="76"/>
      <c r="I2" s="6" t="s">
        <v>16</v>
      </c>
      <c r="J2" s="78"/>
    </row>
    <row r="3" spans="1:10" ht="60.75">
      <c r="A3" s="16" t="s">
        <v>101</v>
      </c>
      <c r="B3" s="11">
        <v>79</v>
      </c>
      <c r="C3" s="11">
        <v>81.7</v>
      </c>
      <c r="D3" s="11">
        <f>C3/B3*100</f>
        <v>103.41772151898734</v>
      </c>
      <c r="E3" s="11">
        <v>84.6</v>
      </c>
      <c r="F3" s="11">
        <f>E3/C3*100</f>
        <v>103.54957160342717</v>
      </c>
      <c r="G3" s="11">
        <v>87.6</v>
      </c>
      <c r="H3" s="12">
        <f>G3/E3*100</f>
        <v>103.54609929078013</v>
      </c>
      <c r="I3" s="11">
        <v>87.6</v>
      </c>
      <c r="J3" s="13">
        <f>I3/G3*100</f>
        <v>100</v>
      </c>
    </row>
    <row r="4" spans="1:10" ht="20.25">
      <c r="A4" s="17" t="s">
        <v>77</v>
      </c>
      <c r="B4" s="11"/>
      <c r="C4" s="11"/>
      <c r="D4" s="11"/>
      <c r="E4" s="11"/>
      <c r="F4" s="11"/>
      <c r="G4" s="11"/>
      <c r="H4" s="12"/>
      <c r="I4" s="11"/>
      <c r="J4" s="13"/>
    </row>
    <row r="5" spans="1:10" ht="121.5">
      <c r="A5" s="18" t="s">
        <v>78</v>
      </c>
      <c r="B5" s="11">
        <v>3.9</v>
      </c>
      <c r="C5" s="11">
        <v>2.7</v>
      </c>
      <c r="D5" s="11">
        <f>C5/B5*100</f>
        <v>69.23076923076924</v>
      </c>
      <c r="E5" s="11">
        <v>2.9</v>
      </c>
      <c r="F5" s="11">
        <f>E5/C5*100</f>
        <v>107.40740740740739</v>
      </c>
      <c r="G5" s="11">
        <v>3</v>
      </c>
      <c r="H5" s="12">
        <f>G5/E5*100</f>
        <v>103.44827586206897</v>
      </c>
      <c r="I5" s="11">
        <v>3</v>
      </c>
      <c r="J5" s="13">
        <f>I5/G5*100</f>
        <v>100</v>
      </c>
    </row>
  </sheetData>
  <sheetProtection/>
  <mergeCells count="5">
    <mergeCell ref="A1:A2"/>
    <mergeCell ref="D1:D2"/>
    <mergeCell ref="F1:F2"/>
    <mergeCell ref="H1:H2"/>
    <mergeCell ref="J1:J2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view="pageBreakPreview" zoomScale="60" zoomScalePageLayoutView="0" workbookViewId="0" topLeftCell="A1">
      <selection activeCell="O3" sqref="O3"/>
    </sheetView>
  </sheetViews>
  <sheetFormatPr defaultColWidth="9.25390625" defaultRowHeight="166.5" customHeight="1"/>
  <cols>
    <col min="1" max="1" width="22.75390625" style="29" customWidth="1"/>
    <col min="2" max="2" width="20.375" style="29" customWidth="1"/>
    <col min="3" max="3" width="19.875" style="29" customWidth="1"/>
    <col min="4" max="4" width="9.25390625" style="29" customWidth="1"/>
    <col min="5" max="5" width="18.875" style="29" customWidth="1"/>
    <col min="6" max="6" width="9.25390625" style="29" customWidth="1"/>
    <col min="7" max="7" width="16.375" style="29" customWidth="1"/>
    <col min="8" max="8" width="9.25390625" style="29" customWidth="1"/>
    <col min="9" max="9" width="14.75390625" style="29" customWidth="1"/>
    <col min="10" max="16384" width="9.25390625" style="29" customWidth="1"/>
  </cols>
  <sheetData>
    <row r="1" spans="1:10" ht="166.5" customHeight="1">
      <c r="A1" s="30" t="s">
        <v>36</v>
      </c>
      <c r="B1" s="31">
        <f>B2+B3+B4</f>
        <v>2836234</v>
      </c>
      <c r="C1" s="31">
        <f>C4+C3+C2</f>
        <v>2663141</v>
      </c>
      <c r="D1" s="31">
        <f>C1/B1*100</f>
        <v>93.89708324489446</v>
      </c>
      <c r="E1" s="31">
        <f>E4+E3+E2</f>
        <v>2717846</v>
      </c>
      <c r="F1" s="31">
        <f>E1/C1*100</f>
        <v>102.05415334749455</v>
      </c>
      <c r="G1" s="31">
        <f>G4+G3+G2</f>
        <v>2788414</v>
      </c>
      <c r="H1" s="32">
        <f>G1/E1*100</f>
        <v>102.59646793821284</v>
      </c>
      <c r="I1" s="31">
        <f>I4+I3+I2</f>
        <v>2831825</v>
      </c>
      <c r="J1" s="33">
        <f>I1/G1*100</f>
        <v>101.5568348172115</v>
      </c>
    </row>
    <row r="2" spans="1:10" ht="166.5" customHeight="1">
      <c r="A2" s="34" t="s">
        <v>58</v>
      </c>
      <c r="B2" s="31">
        <v>2232835</v>
      </c>
      <c r="C2" s="31">
        <v>2090100</v>
      </c>
      <c r="D2" s="31">
        <f>C2/B2*100</f>
        <v>93.60745420060148</v>
      </c>
      <c r="E2" s="31">
        <v>2140251</v>
      </c>
      <c r="F2" s="31">
        <f>E2/C2*100</f>
        <v>102.3994545715516</v>
      </c>
      <c r="G2" s="31">
        <v>2203543</v>
      </c>
      <c r="H2" s="32">
        <f>G2/E2*100</f>
        <v>102.95722324157306</v>
      </c>
      <c r="I2" s="31">
        <v>2235111</v>
      </c>
      <c r="J2" s="33">
        <f>I2/G2*100</f>
        <v>101.43260195058595</v>
      </c>
    </row>
    <row r="3" spans="1:10" ht="166.5" customHeight="1">
      <c r="A3" s="34" t="s">
        <v>59</v>
      </c>
      <c r="B3" s="31">
        <v>72143</v>
      </c>
      <c r="C3" s="31">
        <v>68243</v>
      </c>
      <c r="D3" s="31">
        <f>C3/B3*100</f>
        <v>94.59407011075226</v>
      </c>
      <c r="E3" s="31">
        <v>69143</v>
      </c>
      <c r="F3" s="31">
        <f>E3/C3*100</f>
        <v>101.3188165819205</v>
      </c>
      <c r="G3" s="31">
        <v>70020</v>
      </c>
      <c r="H3" s="32">
        <f>G3/E3*100</f>
        <v>101.26838580912023</v>
      </c>
      <c r="I3" s="31">
        <v>72963</v>
      </c>
      <c r="J3" s="33">
        <f>I3/G3*100</f>
        <v>104.20308483290488</v>
      </c>
    </row>
    <row r="4" spans="1:10" ht="166.5" customHeight="1">
      <c r="A4" s="34" t="s">
        <v>60</v>
      </c>
      <c r="B4" s="31">
        <v>531256</v>
      </c>
      <c r="C4" s="31">
        <v>504798</v>
      </c>
      <c r="D4" s="31">
        <f>C4/B4*100</f>
        <v>95.01972683602632</v>
      </c>
      <c r="E4" s="31">
        <v>508452</v>
      </c>
      <c r="F4" s="31">
        <f>E4/C4*100</f>
        <v>100.72385389799483</v>
      </c>
      <c r="G4" s="31">
        <v>514851</v>
      </c>
      <c r="H4" s="32">
        <f>G4/E4*100</f>
        <v>101.258525878549</v>
      </c>
      <c r="I4" s="31">
        <v>523751</v>
      </c>
      <c r="J4" s="33">
        <f>I4/G4*100</f>
        <v>101.7286554750792</v>
      </c>
    </row>
  </sheetData>
  <sheetProtection/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1</cp:lastModifiedBy>
  <cp:lastPrinted>2021-11-16T06:26:00Z</cp:lastPrinted>
  <dcterms:created xsi:type="dcterms:W3CDTF">2006-05-06T07:58:30Z</dcterms:created>
  <dcterms:modified xsi:type="dcterms:W3CDTF">2023-07-31T11:42:04Z</dcterms:modified>
  <cp:category/>
  <cp:version/>
  <cp:contentType/>
  <cp:contentStatus/>
</cp:coreProperties>
</file>